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autoCompressPictures="0" defaultThemeVersion="166925"/>
  <mc:AlternateContent xmlns:mc="http://schemas.openxmlformats.org/markup-compatibility/2006">
    <mc:Choice Requires="x15">
      <x15ac:absPath xmlns:x15ac="http://schemas.microsoft.com/office/spreadsheetml/2010/11/ac" url="C:\Users\xbrihor\Google Drive\JOE 2018\Schedule\"/>
    </mc:Choice>
  </mc:AlternateContent>
  <xr:revisionPtr revIDLastSave="0" documentId="13_ncr:1_{AF6F27DE-CEB0-4FB5-9035-D14C96457D7A}" xr6:coauthVersionLast="32" xr6:coauthVersionMax="33" xr10:uidLastSave="{00000000-0000-0000-0000-000000000000}"/>
  <bookViews>
    <workbookView xWindow="0" yWindow="0" windowWidth="21600" windowHeight="8925" activeTab="2" xr2:uid="{00000000-000D-0000-FFFF-FFFF00000000}"/>
  </bookViews>
  <sheets>
    <sheet name="Master Schedule" sheetId="9" r:id="rId1"/>
    <sheet name="Transportation" sheetId="3" r:id="rId2"/>
    <sheet name="Activity Checklist" sheetId="12" r:id="rId3"/>
  </sheets>
  <definedNames>
    <definedName name="_xlnm._FilterDatabase" localSheetId="2" hidden="1">'Activity Checklist'!$A$1:$T$217</definedName>
    <definedName name="_xlnm._FilterDatabase" localSheetId="0" hidden="1">'Master Schedule'!$A$1:$AK$241</definedName>
    <definedName name="_xlnm.Print_Area" localSheetId="2">'Activity Checklist'!$A$1:$N$217</definedName>
    <definedName name="_xlnm.Print_Area" localSheetId="0">'Master Schedule'!$A$1:$N$239</definedName>
    <definedName name="_xlnm.Print_Titles" localSheetId="2">'Activity Checklist'!$A:$A,'Activity Checklist'!$1:$1</definedName>
    <definedName name="_xlnm.Print_Titles" localSheetId="0">'Master Schedule'!$A:$A,'Master Schedule'!$1:$1</definedName>
  </definedNames>
  <calcPr calcId="179017"/>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R2" i="12" l="1"/>
  <c r="R3" i="12"/>
  <c r="R4" i="12"/>
  <c r="R5" i="12"/>
  <c r="R6" i="12"/>
  <c r="R7" i="12"/>
  <c r="R8" i="12"/>
  <c r="R9" i="12"/>
  <c r="R10" i="12"/>
  <c r="R11" i="12"/>
  <c r="R12" i="12"/>
  <c r="R13" i="12"/>
  <c r="R14" i="12"/>
  <c r="R15" i="12"/>
  <c r="R16" i="12"/>
  <c r="R17" i="12"/>
  <c r="R18" i="12"/>
  <c r="R19" i="12"/>
  <c r="R20" i="12"/>
  <c r="R21" i="12"/>
  <c r="R22" i="12"/>
  <c r="R23" i="12"/>
  <c r="R24" i="12"/>
  <c r="R25" i="12"/>
  <c r="R26" i="12"/>
  <c r="R27" i="12"/>
  <c r="R28" i="12"/>
  <c r="R29" i="12"/>
  <c r="R30" i="12"/>
  <c r="R33" i="12"/>
  <c r="R34" i="12"/>
  <c r="R35" i="12"/>
  <c r="R36" i="12"/>
  <c r="R37" i="12"/>
  <c r="R38" i="12"/>
  <c r="R39" i="12"/>
  <c r="R40" i="12"/>
  <c r="R41" i="12"/>
  <c r="R42" i="12"/>
  <c r="R43" i="12"/>
  <c r="R44" i="12"/>
  <c r="R45" i="12"/>
  <c r="R46" i="12"/>
  <c r="R47" i="12"/>
  <c r="R48" i="12"/>
  <c r="R49" i="12"/>
  <c r="R50" i="12"/>
  <c r="R51" i="12"/>
  <c r="R52" i="12"/>
  <c r="R53" i="12"/>
  <c r="R54" i="12"/>
  <c r="R55" i="12"/>
  <c r="R56" i="12"/>
  <c r="R57" i="12"/>
  <c r="R58" i="12"/>
  <c r="R59" i="12"/>
  <c r="R60" i="12"/>
  <c r="R62" i="12"/>
  <c r="R63" i="12"/>
  <c r="R64" i="12"/>
  <c r="R65" i="12"/>
  <c r="R66" i="12"/>
  <c r="R67" i="12"/>
  <c r="R69" i="12"/>
  <c r="R70" i="12"/>
  <c r="R71" i="12"/>
  <c r="R72" i="12"/>
  <c r="R73" i="12"/>
  <c r="R74" i="12"/>
  <c r="R75" i="12"/>
  <c r="R76" i="12"/>
  <c r="R77" i="12"/>
  <c r="R78" i="12"/>
  <c r="R79" i="12"/>
  <c r="R80" i="12"/>
  <c r="R81" i="12"/>
  <c r="R82" i="12"/>
  <c r="R83" i="12"/>
  <c r="R84" i="12"/>
  <c r="R85" i="12"/>
  <c r="R86" i="12"/>
  <c r="R87" i="12"/>
  <c r="R88" i="12"/>
  <c r="R89" i="12"/>
  <c r="R90" i="12"/>
  <c r="R91" i="12"/>
  <c r="R92" i="12"/>
  <c r="R93" i="12"/>
  <c r="R94" i="12"/>
  <c r="R95" i="12"/>
  <c r="R96" i="12"/>
  <c r="R97" i="12"/>
  <c r="R98" i="12"/>
  <c r="R99" i="12"/>
  <c r="R100" i="12"/>
  <c r="R101" i="12"/>
  <c r="R102" i="12"/>
  <c r="R103" i="12"/>
  <c r="R104" i="12"/>
  <c r="R105" i="12"/>
  <c r="R106" i="12"/>
  <c r="R107" i="12"/>
  <c r="R108" i="12"/>
  <c r="R109" i="12"/>
  <c r="R110" i="12"/>
  <c r="R111" i="12"/>
  <c r="R112" i="12"/>
  <c r="R114" i="12"/>
  <c r="R115" i="12"/>
  <c r="R116" i="12"/>
  <c r="R117" i="12"/>
  <c r="R118" i="12"/>
  <c r="R119" i="12"/>
  <c r="R120" i="12"/>
  <c r="R121" i="12"/>
  <c r="R122" i="12"/>
  <c r="R123" i="12"/>
  <c r="R124" i="12"/>
  <c r="R125" i="12"/>
  <c r="R126" i="12"/>
  <c r="R127" i="12"/>
  <c r="R128" i="12"/>
  <c r="R129" i="12"/>
  <c r="R130" i="12"/>
  <c r="R131" i="12"/>
  <c r="R132" i="12"/>
  <c r="R133" i="12"/>
  <c r="R134" i="12"/>
  <c r="R135" i="12"/>
  <c r="R136" i="12"/>
  <c r="R137" i="12"/>
  <c r="R138" i="12"/>
  <c r="R139" i="12"/>
  <c r="R140" i="12"/>
  <c r="R141" i="12"/>
  <c r="R143" i="12"/>
  <c r="R144" i="12"/>
  <c r="R145" i="12"/>
  <c r="R147" i="12"/>
  <c r="R148" i="12"/>
  <c r="R149" i="12"/>
  <c r="R150" i="12"/>
  <c r="R151" i="12"/>
  <c r="R152" i="12"/>
  <c r="R153" i="12"/>
  <c r="R155" i="12"/>
  <c r="R156" i="12"/>
  <c r="R157" i="12"/>
  <c r="R158" i="12"/>
  <c r="R159" i="12"/>
  <c r="R160" i="12"/>
  <c r="R161" i="12"/>
  <c r="R162" i="12"/>
  <c r="R163" i="12"/>
  <c r="R164" i="12"/>
  <c r="R165" i="12"/>
  <c r="R166" i="12"/>
  <c r="R167" i="12"/>
  <c r="R168" i="12"/>
  <c r="R169" i="12"/>
  <c r="R170" i="12"/>
  <c r="R172" i="12"/>
  <c r="R173" i="12"/>
  <c r="R174" i="12"/>
  <c r="R175" i="12"/>
  <c r="R176" i="12"/>
  <c r="R177" i="12"/>
  <c r="R178" i="12"/>
  <c r="R179" i="12"/>
  <c r="R180" i="12"/>
  <c r="R181" i="12"/>
  <c r="R182" i="12"/>
  <c r="R183" i="12"/>
  <c r="R184" i="12"/>
  <c r="R185" i="12"/>
  <c r="R186" i="12"/>
  <c r="R187" i="12"/>
  <c r="R188" i="12"/>
  <c r="R189" i="12"/>
  <c r="R190" i="12"/>
  <c r="R191" i="12"/>
  <c r="R192" i="12"/>
  <c r="R193" i="12"/>
  <c r="R194" i="12"/>
  <c r="R195" i="12"/>
  <c r="R196" i="12"/>
  <c r="R197" i="12"/>
  <c r="R198" i="12"/>
  <c r="R199" i="12"/>
  <c r="R200" i="12"/>
  <c r="R201" i="12"/>
  <c r="R202" i="12"/>
  <c r="R203" i="12"/>
  <c r="R204" i="12"/>
  <c r="R205" i="12"/>
  <c r="R206" i="12"/>
  <c r="R207" i="12"/>
  <c r="R208" i="12"/>
  <c r="R209" i="12"/>
  <c r="R210" i="12"/>
  <c r="R211" i="12"/>
  <c r="R212" i="12"/>
  <c r="R213" i="12"/>
  <c r="R214" i="12"/>
  <c r="R215" i="12"/>
  <c r="AC206" i="9" l="1"/>
  <c r="AC54" i="9" l="1"/>
  <c r="AC56" i="9"/>
  <c r="AC55" i="9"/>
  <c r="R240" i="9" l="1"/>
  <c r="W86" i="9" l="1"/>
  <c r="AC86" i="9"/>
  <c r="AC105" i="9"/>
  <c r="S240" i="9"/>
  <c r="U240" i="9"/>
  <c r="T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5" i="9"/>
  <c r="AC204" i="9"/>
  <c r="AC203" i="9"/>
  <c r="AC202" i="9"/>
  <c r="AC201" i="9"/>
  <c r="AC200" i="9"/>
  <c r="AC199" i="9"/>
  <c r="AC198" i="9"/>
  <c r="AC197" i="9"/>
  <c r="AC196" i="9"/>
  <c r="AC195" i="9"/>
  <c r="AC194" i="9"/>
  <c r="AC192" i="9"/>
  <c r="AC191" i="9"/>
  <c r="AC190" i="9"/>
  <c r="AC189" i="9"/>
  <c r="AC188" i="9"/>
  <c r="AC187" i="9"/>
  <c r="AC186" i="9"/>
  <c r="AC185" i="9"/>
  <c r="AC184" i="9"/>
  <c r="AC183" i="9"/>
  <c r="AC182" i="9"/>
  <c r="AC181" i="9"/>
  <c r="AC180" i="9"/>
  <c r="AC179" i="9"/>
  <c r="AC178" i="9"/>
  <c r="AC177" i="9"/>
  <c r="AC175" i="9"/>
  <c r="AC174" i="9"/>
  <c r="AC173" i="9"/>
  <c r="AC172" i="9"/>
  <c r="AC171" i="9"/>
  <c r="AC170" i="9"/>
  <c r="AC169" i="9"/>
  <c r="AC167" i="9"/>
  <c r="AC166" i="9"/>
  <c r="AC165" i="9"/>
  <c r="AC163" i="9"/>
  <c r="AC162" i="9"/>
  <c r="AC161" i="9"/>
  <c r="AC157" i="9"/>
  <c r="AC160" i="9"/>
  <c r="AC159" i="9"/>
  <c r="AC158" i="9"/>
  <c r="AC156" i="9"/>
  <c r="AC155" i="9"/>
  <c r="AC154" i="9"/>
  <c r="AC153" i="9"/>
  <c r="AC152" i="9"/>
  <c r="AC151" i="9"/>
  <c r="AC150" i="9"/>
  <c r="AC149" i="9"/>
  <c r="AC148" i="9"/>
  <c r="AC147" i="9"/>
  <c r="AC146" i="9"/>
  <c r="AC145" i="9"/>
  <c r="AC144" i="9"/>
  <c r="AC143" i="9"/>
  <c r="AC142" i="9"/>
  <c r="AC141" i="9"/>
  <c r="AC140" i="9"/>
  <c r="AC139" i="9"/>
  <c r="AC138" i="9"/>
  <c r="AC137" i="9"/>
  <c r="AC136"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4" i="9"/>
  <c r="AC103" i="9"/>
  <c r="AC102" i="9"/>
  <c r="AC101" i="9"/>
  <c r="AC100" i="9"/>
  <c r="AC99" i="9"/>
  <c r="AC98" i="9"/>
  <c r="AC97" i="9"/>
  <c r="AC96" i="9"/>
  <c r="AC95" i="9"/>
  <c r="AC94" i="9"/>
  <c r="AC93" i="9"/>
  <c r="AC92" i="9"/>
  <c r="AC91" i="9"/>
  <c r="AC89" i="9"/>
  <c r="AC88" i="9"/>
  <c r="W87" i="9"/>
  <c r="AC87" i="9"/>
  <c r="W85" i="9"/>
  <c r="AC85" i="9"/>
  <c r="AC84" i="9"/>
  <c r="W82" i="9"/>
  <c r="AC82" i="9"/>
  <c r="AC81" i="9"/>
  <c r="AC80" i="9"/>
  <c r="W79" i="9"/>
  <c r="AC79" i="9"/>
  <c r="AC78" i="9"/>
  <c r="AC77" i="9"/>
  <c r="AC76" i="9"/>
  <c r="AC75" i="9"/>
  <c r="AC74" i="9"/>
  <c r="AC73" i="9"/>
  <c r="AC72" i="9"/>
  <c r="AC71" i="9"/>
  <c r="AC70" i="9"/>
  <c r="AC69" i="9"/>
  <c r="AC68" i="9"/>
  <c r="AC67" i="9"/>
  <c r="AC66" i="9"/>
  <c r="AC65" i="9"/>
  <c r="AC64" i="9"/>
  <c r="AC63" i="9"/>
  <c r="AC62" i="9"/>
  <c r="AC61" i="9"/>
  <c r="AC60" i="9"/>
  <c r="AC59" i="9"/>
  <c r="AC58" i="9"/>
  <c r="AC57" i="9"/>
  <c r="AC53" i="9"/>
  <c r="AC52" i="9"/>
  <c r="AC51" i="9"/>
  <c r="AC50" i="9"/>
  <c r="AC49" i="9"/>
  <c r="AC48" i="9"/>
  <c r="AC47" i="9"/>
  <c r="AC46" i="9"/>
  <c r="AC45" i="9"/>
  <c r="AC44" i="9"/>
  <c r="AC43" i="9"/>
  <c r="AC42" i="9"/>
  <c r="AC41" i="9"/>
  <c r="AC40" i="9"/>
  <c r="AC39" i="9"/>
  <c r="AC38" i="9"/>
  <c r="AC35" i="9"/>
  <c r="AC34" i="9"/>
  <c r="AC33" i="9"/>
  <c r="AC32" i="9"/>
  <c r="AC31" i="9"/>
  <c r="AC30" i="9"/>
  <c r="AC29" i="9"/>
  <c r="AC28" i="9"/>
  <c r="AC27" i="9"/>
  <c r="AC26" i="9"/>
  <c r="AC25" i="9"/>
  <c r="AC24" i="9"/>
  <c r="AC23" i="9"/>
  <c r="AC22" i="9"/>
  <c r="AC21" i="9"/>
  <c r="AC20" i="9"/>
  <c r="AC19" i="9"/>
  <c r="AC18" i="9"/>
  <c r="AC17" i="9"/>
  <c r="AC16" i="9"/>
  <c r="AC15" i="9"/>
  <c r="AC14" i="9"/>
  <c r="AC13" i="9"/>
  <c r="AC12" i="9"/>
  <c r="AC11" i="9"/>
  <c r="AC10" i="9"/>
  <c r="AC9" i="9"/>
  <c r="AC8" i="9"/>
  <c r="AC7" i="9"/>
  <c r="AC6" i="9"/>
  <c r="AC5" i="9"/>
  <c r="AC4" i="9"/>
  <c r="AC3" i="9"/>
  <c r="AC2" i="9"/>
  <c r="U241" i="9" l="1"/>
</calcChain>
</file>

<file path=xl/sharedStrings.xml><?xml version="1.0" encoding="utf-8"?>
<sst xmlns="http://schemas.openxmlformats.org/spreadsheetml/2006/main" count="8811" uniqueCount="938">
  <si>
    <t>Day</t>
  </si>
  <si>
    <t>Activity</t>
  </si>
  <si>
    <t>Type</t>
  </si>
  <si>
    <t>Mosaic Cost</t>
  </si>
  <si>
    <t>Limits</t>
  </si>
  <si>
    <t>M/A/F</t>
  </si>
  <si>
    <t>Friday</t>
  </si>
  <si>
    <t>F</t>
  </si>
  <si>
    <t>Saturday</t>
  </si>
  <si>
    <t>Sunday</t>
  </si>
  <si>
    <t>M</t>
  </si>
  <si>
    <t>A</t>
  </si>
  <si>
    <t>Guided Whitewater Rafting / Duckie Kayaking at Adventure Sports Center International (ASCI)</t>
  </si>
  <si>
    <t>Rock Climbing at Coopers Rock State Forest</t>
  </si>
  <si>
    <t>West Virginia Botanic Garden</t>
  </si>
  <si>
    <t>Frank Lloyd Wright Tour: FULL DAY TOUR</t>
  </si>
  <si>
    <t>Music in the Mountains</t>
  </si>
  <si>
    <t>Paddle</t>
  </si>
  <si>
    <t>Bike</t>
  </si>
  <si>
    <t>Hike</t>
  </si>
  <si>
    <t>Tour</t>
  </si>
  <si>
    <t>Other</t>
  </si>
  <si>
    <t>Cave</t>
  </si>
  <si>
    <t>Climb</t>
  </si>
  <si>
    <t>Location</t>
  </si>
  <si>
    <t>Start Time</t>
  </si>
  <si>
    <t>End Time</t>
  </si>
  <si>
    <t>Ohiopyle</t>
  </si>
  <si>
    <t>https://wilderness-voyageurs.com</t>
  </si>
  <si>
    <t>Notes</t>
  </si>
  <si>
    <t>(($250 + 10% tip)/40)=$6.875</t>
  </si>
  <si>
    <t>(($250 + 10% tip)/40)=$6.877</t>
  </si>
  <si>
    <t>https://www.fallingwater.org/</t>
  </si>
  <si>
    <t>http://kentuckknob.com/</t>
  </si>
  <si>
    <t>https://waterlandlife.org/land-conservation/explore-our-properties/bear-run-nature-reserve/</t>
  </si>
  <si>
    <t>Vendor/Reference Website</t>
  </si>
  <si>
    <t>(($250 + 10% tip)/40)/2=$6.878/2 = $3.439</t>
  </si>
  <si>
    <t>(($250 + 10% tip)/40)/2=$6.878/2 = $3.440</t>
  </si>
  <si>
    <t>10*</t>
  </si>
  <si>
    <t xml:space="preserve">40 People Total on Hiking bus. </t>
  </si>
  <si>
    <t xml:space="preserve">40 People Total on FLW bus. </t>
  </si>
  <si>
    <t>$35 per person tour + ((($250 FLW Bus + 10% tip)/40)/2))=$35 + 3.4375 = $38.4375</t>
  </si>
  <si>
    <t>$18.50 per person tour + (($250 FLW Bus + 10% tip)/40)=$18.50 + $3.4375 = $21.9375</t>
  </si>
  <si>
    <t>$23 per person +  ((($250 FLW Bus + 10% tip)/40)/2))=$23 + 3.4375 = $26.4375</t>
  </si>
  <si>
    <t>Sorter</t>
  </si>
  <si>
    <t>$5 Per person Park Entrance Fee</t>
  </si>
  <si>
    <t>$$Math$$</t>
  </si>
  <si>
    <t xml:space="preserve">Oakland MD </t>
  </si>
  <si>
    <t>Comps at 9 people and 18 people</t>
  </si>
  <si>
    <t>http://www.laurelcaverns.com</t>
  </si>
  <si>
    <t xml:space="preserve">Farmington, PA </t>
  </si>
  <si>
    <t>Mosaic Van A</t>
  </si>
  <si>
    <t>Mosaic Van B</t>
  </si>
  <si>
    <t>https://www.alltrails.com/trail/us/pennsylvania/quebec-run-outer-loop-trail</t>
  </si>
  <si>
    <t>https://www.hikingproject.com/trail/7048780/coopers-rock-grand-loop</t>
  </si>
  <si>
    <t>Morgantown</t>
  </si>
  <si>
    <t>https://wvstateparks.com/park/coopers-rock-state-forest/</t>
  </si>
  <si>
    <t>48 Person limit on Bus</t>
  </si>
  <si>
    <t>?</t>
  </si>
  <si>
    <t>http://www.adventuresportscenter.com/</t>
  </si>
  <si>
    <t>ejacoby@wispresort.com</t>
  </si>
  <si>
    <t>Eric Jacoby</t>
  </si>
  <si>
    <t xml:space="preserve"> 301.387.4000 x2149</t>
  </si>
  <si>
    <t>Camp</t>
  </si>
  <si>
    <t>9 Canoes total, holding on e in reserve</t>
  </si>
  <si>
    <t>Coopers Rock</t>
  </si>
  <si>
    <t>groupsales@paconserve.org</t>
  </si>
  <si>
    <t>724-329-8501</t>
  </si>
  <si>
    <t>Stacy</t>
  </si>
  <si>
    <t>14 person per tour limit</t>
  </si>
  <si>
    <t>Cheri Wade</t>
  </si>
  <si>
    <t>724.329.1901 P
724.329.0977 F</t>
  </si>
  <si>
    <t>information@kentuckknob.com
cwade@kentuckknob.com</t>
  </si>
  <si>
    <t>E</t>
  </si>
  <si>
    <t>I</t>
  </si>
  <si>
    <t>Sukkah Pavilion</t>
  </si>
  <si>
    <t>Lake Front</t>
  </si>
  <si>
    <t>9 Canoes with one in reserve</t>
  </si>
  <si>
    <t>Front Steps of Dining Hall</t>
  </si>
  <si>
    <t xml:space="preserve">Limited Private bikes pending space on the bus. Total limit of 14 in van. </t>
  </si>
  <si>
    <t>Open Pool</t>
  </si>
  <si>
    <t>Swim</t>
  </si>
  <si>
    <t>Pool</t>
  </si>
  <si>
    <t>Ropes course</t>
  </si>
  <si>
    <t>Archery Course</t>
  </si>
  <si>
    <t>In Camp Lunch</t>
  </si>
  <si>
    <t>Meal</t>
  </si>
  <si>
    <t>Dining Hall</t>
  </si>
  <si>
    <t>Open Swim at Lake Front</t>
  </si>
  <si>
    <t>Happy Hour</t>
  </si>
  <si>
    <t>Volleyball</t>
  </si>
  <si>
    <t>Volleyball Court near Pool</t>
  </si>
  <si>
    <t>Amphitheater</t>
  </si>
  <si>
    <t>Dining Hall Porch</t>
  </si>
  <si>
    <t>Meet Your Leader</t>
  </si>
  <si>
    <t>Around Dining Hall</t>
  </si>
  <si>
    <t>Registration</t>
  </si>
  <si>
    <t>Office</t>
  </si>
  <si>
    <t>Must be there by 10:30 for check-in</t>
  </si>
  <si>
    <t>No Private Bikes allowed</t>
  </si>
  <si>
    <t>Water Skiing Session 1</t>
  </si>
  <si>
    <t>Water Skiing Session 2</t>
  </si>
  <si>
    <t>Water Skiing Session 3</t>
  </si>
  <si>
    <t>Minyan</t>
  </si>
  <si>
    <t>Late Night Snack</t>
  </si>
  <si>
    <t>Late Night Hike</t>
  </si>
  <si>
    <t>Cost of Transport</t>
  </si>
  <si>
    <t>Mosaic Van  B</t>
  </si>
  <si>
    <t>Breakfast</t>
  </si>
  <si>
    <t xml:space="preserve">Hot foods from 7:15 to 8:15. Pack Lunch will be available for anyone going out of camp. Any pack a lunch if you are going out of camp. </t>
  </si>
  <si>
    <t>Shabbat Morning Services</t>
  </si>
  <si>
    <t>Religious</t>
  </si>
  <si>
    <t>Lunch in Camp</t>
  </si>
  <si>
    <t>Crafts</t>
  </si>
  <si>
    <t>Pool Open</t>
  </si>
  <si>
    <t>Archery SA2</t>
  </si>
  <si>
    <t>Announcements</t>
  </si>
  <si>
    <t>Dancing  to Live Band</t>
  </si>
  <si>
    <t>Havdalah and light Snack</t>
  </si>
  <si>
    <t>Campfire</t>
  </si>
  <si>
    <t>Low Ropes</t>
  </si>
  <si>
    <t>Ropes Course</t>
  </si>
  <si>
    <t>High Ropes</t>
  </si>
  <si>
    <t>Archery Su1</t>
  </si>
  <si>
    <t>Archery Su2</t>
  </si>
  <si>
    <t>Meet Your Driver</t>
  </si>
  <si>
    <t xml:space="preserve">Council of Delegates and Elections </t>
  </si>
  <si>
    <t>Playhouse</t>
  </si>
  <si>
    <t>Late night Snack</t>
  </si>
  <si>
    <t>Campfire by Pool</t>
  </si>
  <si>
    <t>Thursday</t>
  </si>
  <si>
    <t>Lunch  (Advanced Crew Only</t>
  </si>
  <si>
    <t>Front Gate</t>
  </si>
  <si>
    <t>Gate is opened for Event</t>
  </si>
  <si>
    <t>Road to camp below parking is closed</t>
  </si>
  <si>
    <t>Dinner and Welcoming Remarks</t>
  </si>
  <si>
    <t>Registration reopens</t>
  </si>
  <si>
    <t>Workshop</t>
  </si>
  <si>
    <t>Friendship Hill</t>
  </si>
  <si>
    <t>Registration Table Setup</t>
  </si>
  <si>
    <t xml:space="preserve">Bedding Packages distributed </t>
  </si>
  <si>
    <t>Whole Camp</t>
  </si>
  <si>
    <t>Put up signage on all Cabin Doors</t>
  </si>
  <si>
    <t>Early Morning Yoga Stretch</t>
  </si>
  <si>
    <t>Limiter</t>
  </si>
  <si>
    <t>Transport</t>
  </si>
  <si>
    <t>Space at Location</t>
  </si>
  <si>
    <t>Vendor</t>
  </si>
  <si>
    <t>Archery SA</t>
  </si>
  <si>
    <t>Fallingwater House Tour (Morning)</t>
  </si>
  <si>
    <t>Sport</t>
  </si>
  <si>
    <t xml:space="preserve">Seeing Judaism through the Eyes of Nature </t>
  </si>
  <si>
    <t>Monday</t>
  </si>
  <si>
    <t>Morgantown Bus returns to camp</t>
  </si>
  <si>
    <t>Laurel Caverns Van Returns to camp</t>
  </si>
  <si>
    <t>Coopers Rock Bus Returns to Camp</t>
  </si>
  <si>
    <t>Coopers Rock Grand Loop Van Returns to Camp</t>
  </si>
  <si>
    <t>Deckers Creek Van Returns to camp</t>
  </si>
  <si>
    <t>FLW / Ohiopyle Bus Returns to Camp</t>
  </si>
  <si>
    <t>Van B</t>
  </si>
  <si>
    <t>ASCI Rafting Van Returns to Camp</t>
  </si>
  <si>
    <t>Botanical Garden Bus returns to camp</t>
  </si>
  <si>
    <t>Announcements &amp; Awards</t>
  </si>
  <si>
    <t>Group Pictures</t>
  </si>
  <si>
    <t>Counselor Lounge</t>
  </si>
  <si>
    <t>Counselor Lounge/ Pool</t>
  </si>
  <si>
    <t>Outside Counselor  Lounge</t>
  </si>
  <si>
    <t>Hill between Dining Hall and Pool</t>
  </si>
  <si>
    <t>Outside Dining Hall</t>
  </si>
  <si>
    <t>Mosaic Shuttle to Airport</t>
  </si>
  <si>
    <t>Camp Closed</t>
  </si>
  <si>
    <t>Clean Up Crew Cleans Camp</t>
  </si>
  <si>
    <t>Pack out Office</t>
  </si>
  <si>
    <t>Road in Camp</t>
  </si>
  <si>
    <t>Mosaic Shuttle arrives from Pre-Trip and Airport</t>
  </si>
  <si>
    <t>W1: Three Rivers Heritage Trail</t>
  </si>
  <si>
    <t>W3: Schenley Park &amp; Phipps Conservatory</t>
  </si>
  <si>
    <t>W4: Hop on Hop Off Double-Decker Bus</t>
  </si>
  <si>
    <t>W5: Guided Bike Tour</t>
  </si>
  <si>
    <t>W6: Non-Guided Bike Tour</t>
  </si>
  <si>
    <t>W7:  Explore Pittsburgh on your own</t>
  </si>
  <si>
    <t>Three Rivers Sightseeing Cruise</t>
  </si>
  <si>
    <t>TH1:  Guided Kayak Tour</t>
  </si>
  <si>
    <t>Th2: Guided Walking Tour</t>
  </si>
  <si>
    <t>Th3: Easy-Mod Urban Walk</t>
  </si>
  <si>
    <t>Mosaic Shuttle from Hotel</t>
  </si>
  <si>
    <t>Tuesday</t>
  </si>
  <si>
    <t>Wednesday</t>
  </si>
  <si>
    <t>Van for Peddle and Paddle Returns to Camp</t>
  </si>
  <si>
    <t>Swallow Falls State Park van Returns to Camp</t>
  </si>
  <si>
    <t>Ohiopyle Buses Return to camp</t>
  </si>
  <si>
    <t>Workshop TBD</t>
  </si>
  <si>
    <t>Setup</t>
  </si>
  <si>
    <t>Mixers TBD</t>
  </si>
  <si>
    <t>RegOnline</t>
  </si>
  <si>
    <t>X</t>
  </si>
  <si>
    <t>Cabin Inspection</t>
  </si>
  <si>
    <t>Susan / Paula /Mike / Anna</t>
  </si>
  <si>
    <t>Signage for Do not enter and parking</t>
  </si>
  <si>
    <t>Rope off Parking areas and do not enter areas</t>
  </si>
  <si>
    <t>Brian / Jeffery</t>
  </si>
  <si>
    <t>Mike</t>
  </si>
  <si>
    <t>Susan / Jeffery</t>
  </si>
  <si>
    <t>Paula / Mike</t>
  </si>
  <si>
    <t>Anna / Mindy</t>
  </si>
  <si>
    <t>Parking Crew in parking lot</t>
  </si>
  <si>
    <t>Parking Lot</t>
  </si>
  <si>
    <t>Parking Crew</t>
  </si>
  <si>
    <t>Paula / Susan /Anna</t>
  </si>
  <si>
    <t>Arrivals and Registration (First Shift)</t>
  </si>
  <si>
    <t>Arrivals and Registration (2nd  Shift)</t>
  </si>
  <si>
    <t>Arrivals and Registration (3rdShift)</t>
  </si>
  <si>
    <t>Mosaic Vans and Golf Carts to shuffle Luggage</t>
  </si>
  <si>
    <t xml:space="preserve">Limited Private bikes pending space on the bus. Total limit of 14 in van. Can Not be combined with Fallingwater. </t>
  </si>
  <si>
    <t>need to find out restrictions: need to know how to swim, water shoes?</t>
  </si>
  <si>
    <t>Badminton</t>
  </si>
  <si>
    <t>Badminton court</t>
  </si>
  <si>
    <t>Gazebo / front of Dining Hall</t>
  </si>
  <si>
    <t>e</t>
  </si>
  <si>
    <t>Evening Programming TBD</t>
  </si>
  <si>
    <t>SF2:  Full Day Mon/Caperton Trail Bike Ride</t>
  </si>
  <si>
    <t>x</t>
  </si>
  <si>
    <t>SM1: Bike Ride on the North Mon/Caperton Trail</t>
  </si>
  <si>
    <t>SM3:  Morgantown Historic Walking Tour</t>
  </si>
  <si>
    <t>SM4: Easy-going Morning in Morgantown</t>
  </si>
  <si>
    <t>SA1:  Bike Ride on the South Mon/Caperton Trail</t>
  </si>
  <si>
    <t>SA2:  Morgantown Historic Walking Tour</t>
  </si>
  <si>
    <t>SA3:  Xscape Live Escape Room</t>
  </si>
  <si>
    <t>SA4: Easy-going Afternoon in Morgantown</t>
  </si>
  <si>
    <t>http://www.escape.cool/</t>
  </si>
  <si>
    <t>Rooms start at 15 minute intervals. They do not start at same time. Allow 2 hours per room. Need to be 1/2 hour prior to start</t>
  </si>
  <si>
    <t>Mosaic Van C</t>
  </si>
  <si>
    <t>Gaga</t>
  </si>
  <si>
    <t>Gaga Course</t>
  </si>
  <si>
    <t>Arts and Crafts</t>
  </si>
  <si>
    <t>Open Swim at Pool</t>
  </si>
  <si>
    <t>Lake Front Open</t>
  </si>
  <si>
    <t>Easy walk on Cheat Lake Trail w/ boat ride across lake</t>
  </si>
  <si>
    <t>6 person limit in speed boat</t>
  </si>
  <si>
    <t>Must wear PFDs</t>
  </si>
  <si>
    <t>Emma Kaufmann Speed Boat</t>
  </si>
  <si>
    <t>Shut down road at parking lot to allow Bus to enter about 20 minutes prior to bus arrival</t>
  </si>
  <si>
    <t>Road to Camp</t>
  </si>
  <si>
    <t>Open Camp Road for all traffic after Mosaic Shuttle departs</t>
  </si>
  <si>
    <t>H</t>
  </si>
  <si>
    <t>Free time - suggested places to go on website</t>
  </si>
  <si>
    <t>Hotel Shuttle / Public Transit</t>
  </si>
  <si>
    <t>Pittsburgh</t>
  </si>
  <si>
    <t>Need to catch the 9:20 Bus at Station Square</t>
  </si>
  <si>
    <t>Actual Tour starts at 9:30. Need to be there 1/2 hour early</t>
  </si>
  <si>
    <t>Arrival/Check-In (Meet and Greet the Pre-Trip Chairpeople)</t>
  </si>
  <si>
    <t>Dinner @ Tamarind Savoring India</t>
  </si>
  <si>
    <t>Dinner @ Café Eighteen</t>
  </si>
  <si>
    <t>Tuesday  8/28/2018 - Pre-Trip</t>
  </si>
  <si>
    <t>Wednesday  8/29/2018 - Pre-Trip</t>
  </si>
  <si>
    <t>Friday 8/31/2018 - Main Event</t>
  </si>
  <si>
    <t>Saturday - 9/1/2018 Main Event</t>
  </si>
  <si>
    <t>Sunday - 9/2/2018 - Main Event</t>
  </si>
  <si>
    <t>Monday - 9/3/2018 - Main Event</t>
  </si>
  <si>
    <t>Setup Registration Table</t>
  </si>
  <si>
    <t>Hotel, Camp,  Remote</t>
  </si>
  <si>
    <t>R</t>
  </si>
  <si>
    <t>C</t>
  </si>
  <si>
    <t>Tamarind Savoring India, Greentree</t>
  </si>
  <si>
    <t>Squirrel Hill, Pittsburgh</t>
  </si>
  <si>
    <t>South Side Flats, Pittsburgh</t>
  </si>
  <si>
    <t>Actual Cruise is 6-7 need 1/2 pre-boarding</t>
  </si>
  <si>
    <t>Meet at Station Square and travel back to Hotel</t>
  </si>
  <si>
    <t>Meet in Lobby of Hotel to go out for the night</t>
  </si>
  <si>
    <t>Vendor Ship</t>
  </si>
  <si>
    <t>included in base price of Pre-Trip - $20 discount if not attending</t>
  </si>
  <si>
    <t>Not included in base price of Pre-Trip. $20 Discount applied. Pay on your own</t>
  </si>
  <si>
    <t>Bus to station square Bus app available - all day pass $7 (best bet) individual rides $2.50</t>
  </si>
  <si>
    <t xml:space="preserve">Hotel Shuttle or Public </t>
  </si>
  <si>
    <t>Must Transport your own bike. All fees including parking on your own</t>
  </si>
  <si>
    <t>Meet at Station Square for boat cruise</t>
  </si>
  <si>
    <t>On your own</t>
  </si>
  <si>
    <t>-</t>
  </si>
  <si>
    <t>included in base price</t>
  </si>
  <si>
    <t>Late Check Out when you get back to hotel?</t>
  </si>
  <si>
    <t>Include with Hotel Room charge,</t>
  </si>
  <si>
    <t>Bring Luggage to hotel front for check out before leaving for the day</t>
  </si>
  <si>
    <t>Mlaker Coach Bus</t>
  </si>
  <si>
    <t>http://www.tamarindpa.com/</t>
  </si>
  <si>
    <t>https://www.ihg.com/holidayinnexpress/hotels/us/en/pittsburgh/pites/hoteldetail?cm_mmc=GoogleMaps-_-EX-_-US-_-PITES</t>
  </si>
  <si>
    <t>https://cafeeighteen.com/</t>
  </si>
  <si>
    <t>http://2018event.mosaicoutdoor.org/Pre-Trip.aspx#Tuesday</t>
  </si>
  <si>
    <t>http://2018event.mosaicoutdoor.org/Pre-Trip.aspx#Wednesday</t>
  </si>
  <si>
    <t>http://2018event.mosaicoutdoor.org/Pre-Trip.aspx#W1</t>
  </si>
  <si>
    <t>http://2018event.mosaicoutdoor.org/Pre-Trip.aspx#W2</t>
  </si>
  <si>
    <t>http://2018event.mosaicoutdoor.org/Pre-Trip.aspx#W3</t>
  </si>
  <si>
    <t>http://2018event.mosaicoutdoor.org/Pre-Trip.aspx#W4</t>
  </si>
  <si>
    <t>http://2018event.mosaicoutdoor.org/Pre-Trip.aspx#W5</t>
  </si>
  <si>
    <t>http://2018event.mosaicoutdoor.org/Pre-Trip.aspx#EveningBoatCruise</t>
  </si>
  <si>
    <t>http://2018event.mosaicoutdoor.org/Pre-Trip.aspx#incline</t>
  </si>
  <si>
    <t>http://2018event.mosaicoutdoor.org/Pre-Trip.aspx#Thursday</t>
  </si>
  <si>
    <t>Breakfast @ Hotel</t>
  </si>
  <si>
    <t>http://2018event.mosaicoutdoor.org/Pre-Trip.aspx#Th2</t>
  </si>
  <si>
    <t>http://2018event.mosaicoutdoor.org/Pre-Trip.aspx#Th1</t>
  </si>
  <si>
    <t>http://2018event.mosaicoutdoor.org/Pre-Trip.aspx#Th3</t>
  </si>
  <si>
    <t>W5: Guided Bike Tour Returns to hotel</t>
  </si>
  <si>
    <t>http://2018event.mosaicoutdoor.org/DaytimeActivities/Friday.aspx</t>
  </si>
  <si>
    <t>http://2018event.mosaicoutdoor.org/DaytimeActivities/CampDaytimeActivities.aspx#Yoga</t>
  </si>
  <si>
    <t>http://2018event.mosaicoutdoor.org/DaytimeActivities/Friday.aspx#Pedal%20&amp;%20Paddle</t>
  </si>
  <si>
    <t>http://2018event.mosaicoutdoor.org/DaytimeActivities/Friday.aspx#Hike%20Laurel%20Highlands%20Trail</t>
  </si>
  <si>
    <t>http://2018event.mosaicoutdoor.org/DaytimeActivities/Friday.aspx#White%20Water%20Rafting</t>
  </si>
  <si>
    <t>http://2018event.mosaicoutdoor.org/DaytimeActivities/Friday.aspx#Great%20Allegheny%20Passage</t>
  </si>
  <si>
    <t>http://2018event.mosaicoutdoor.org/DaytimeActivities/Friday.aspx#Bear%20Run%20Nature%20Reserve</t>
  </si>
  <si>
    <t>http://2018event.mosaicoutdoor.org/DaytimeActivities/Friday.aspx#Baughman%20Rock%20Overlook</t>
  </si>
  <si>
    <t>http://2018event.mosaicoutdoor.org/DaytimeActivities/Friday.aspx#Cucumber%20Falls</t>
  </si>
  <si>
    <t>http://2018event.mosaicoutdoor.org/DaytimeActivities/Friday.aspx#Kentuck%20Knob</t>
  </si>
  <si>
    <t>http://2018event.mosaicoutdoor.org/DaytimeActivities/Friday.aspx#Fallingwater</t>
  </si>
  <si>
    <t>http://2018event.mosaicoutdoor.org/DaytimeActivities/Friday.aspx#Ferncliff</t>
  </si>
  <si>
    <t>http://2018event.mosaicoutdoor.org/DaytimeActivities/Friday.aspx#Swallow%20Falls</t>
  </si>
  <si>
    <t>http://2018event.mosaicoutdoor.org/DaytimeActivities/Friday.aspx#Cheat%20Lake</t>
  </si>
  <si>
    <t>http://2018event.mosaicoutdoor.org/DaytimeActivities/CampDaytimeActivities.aspx#general</t>
  </si>
  <si>
    <t>Kabbalah Shabbat Service</t>
  </si>
  <si>
    <t>http://2018event.mosaicoutdoor.org/DaytimeActivities/Saturday.aspx</t>
  </si>
  <si>
    <t>http://2018event.mosaicoutdoor.org/DaytimeActivities/Saturday.aspx#Caving</t>
  </si>
  <si>
    <t>http://2018event.mosaicoutdoor.org/DaytimeActivities/Saturday.aspx#QuebecRun</t>
  </si>
  <si>
    <t>http://2018event.mosaicoutdoor.org/DaytimeActivities/SaturdayinMorgantown.aspx#CoreArboretum</t>
  </si>
  <si>
    <t>http://2018event.mosaicoutdoor.org/DaytimeActivities/SaturdayinMorgantown.aspx#FullDayBike</t>
  </si>
  <si>
    <t>http://2018event.mosaicoutdoor.org/DaytimeActivities/SaturdayinMorgantown.aspx#MonNorthBike</t>
  </si>
  <si>
    <t>http://2018event.mosaicoutdoor.org/DaytimeActivities/SaturdayinMorgantown.aspx#Core%20ArboretumHike</t>
  </si>
  <si>
    <t>http://2018event.mosaicoutdoor.org/DaytimeActivities/SaturdayinMorgantown.aspx#HistoricTour</t>
  </si>
  <si>
    <t>http://2018event.mosaicoutdoor.org/DaytimeActivities/SaturdayinMorgantown.aspx#MonSouthBike</t>
  </si>
  <si>
    <t>http://2018event.mosaicoutdoor.org/DaytimeActivities/SaturdayinMorgantown.aspx#Afternoon</t>
  </si>
  <si>
    <t>http://2018event.mosaicoutdoor.org/DaytimeActivities/CampDaytimeActivities.aspx#Saturday</t>
  </si>
  <si>
    <t>http://2018event.mosaicoutdoor.org/DaytimeActivities/Sunday.aspx#Frank%20Llyod%20Wright%20Tour</t>
  </si>
  <si>
    <t>http://2018event.mosaicoutdoor.org/DaytimeActivities/Sunday.aspx#Historical%20Tours</t>
  </si>
  <si>
    <t>http://2018event.mosaicoutdoor.org/DaytimeActivities/Sunday.aspx#Whitewater%20Rafting</t>
  </si>
  <si>
    <t>http://2018event.mosaicoutdoor.org/DaytimeActivities/Sunday.aspx#West%20Virginia%20Botanic%20Garden</t>
  </si>
  <si>
    <t>http://2018event.mosaicoutdoor.org/DaytimeActivities/Sunday.aspx#DeckersCreek</t>
  </si>
  <si>
    <t>http://2018event.mosaicoutdoor.org/DaytimeActivities/Sunday.aspx#Rock%20Climbing</t>
  </si>
  <si>
    <t>http://2018event.mosaicoutdoor.org/DaytimeActivities/CampDaytimeActivities.aspx#Sunday</t>
  </si>
  <si>
    <t>http://2018event.mosaicoutdoor.org/Transportation.aspx#BusDepartures</t>
  </si>
  <si>
    <t>http://2018event.mosaicoutdoor.org/Transportation.aspx#CarDepartures</t>
  </si>
  <si>
    <t>Vendor Contact email</t>
  </si>
  <si>
    <t>Vendor Contact Name</t>
  </si>
  <si>
    <t>Vendor Contact Phone</t>
  </si>
  <si>
    <t>Pick up Vans from Van Rental</t>
  </si>
  <si>
    <t>1110 Saw Mill Run Boulevard, Pittsburgh, PA  15210</t>
  </si>
  <si>
    <t>Pick up Gift Bag Materials</t>
  </si>
  <si>
    <t>http://vanrentalpittsburgh.com/</t>
  </si>
  <si>
    <t>412-344-2550</t>
  </si>
  <si>
    <t>412-278-4848</t>
  </si>
  <si>
    <t>412-421-3033</t>
  </si>
  <si>
    <t>https://cafeeighteen.com</t>
  </si>
  <si>
    <t>2028 Murray Ave, Pittsburgh, PA 15217</t>
  </si>
  <si>
    <t>http://www.tamarindpa.com</t>
  </si>
  <si>
    <t>2101 Greentree Rd, Pittsburgh, PA 15220</t>
  </si>
  <si>
    <t>Krishna  412-478-1312</t>
  </si>
  <si>
    <t>W5+W6=12</t>
  </si>
  <si>
    <t>http://www.biketheburgh.com</t>
  </si>
  <si>
    <t>412-246-9494</t>
  </si>
  <si>
    <t>1049 Penn Ave, Pittsburgh, PA 15222</t>
  </si>
  <si>
    <t>Val</t>
  </si>
  <si>
    <t>mail@biketheburgh.com</t>
  </si>
  <si>
    <t>412-355-7980</t>
  </si>
  <si>
    <t>https://www.gatewayclipper.com</t>
  </si>
  <si>
    <t>Gateway Clipper Fleet Dock, Station Square</t>
  </si>
  <si>
    <t>Billy Dixon/Custom Program Coordinator</t>
  </si>
  <si>
    <t>groupprograms@ventureoutdoors.org</t>
  </si>
  <si>
    <t>Kayak Pittsburgh North Shore, 1 Federal St, Pittsburgh, PA 15212</t>
  </si>
  <si>
    <t>http://www.walktheburgh.com</t>
  </si>
  <si>
    <t>9A-11A</t>
  </si>
  <si>
    <t>10:30A-12:30P</t>
  </si>
  <si>
    <t>10A-1P</t>
  </si>
  <si>
    <t>7P</t>
  </si>
  <si>
    <t>6P-7P</t>
  </si>
  <si>
    <t>FO1: Pedal &amp; Paddle</t>
  </si>
  <si>
    <t>FO3: Lower Youghiogheny White Water Rafting (Class III-IV)</t>
  </si>
  <si>
    <t>FO4: Full Day Bike the Great Allegheny Passage Rail-Trail</t>
  </si>
  <si>
    <t>FOM3: Kentuck Knob (In-Depth Tour)</t>
  </si>
  <si>
    <t>FOM4: Kentuck Knob (Standard tour)</t>
  </si>
  <si>
    <t>FOM5: Half – Day in Ohiopyle (Morning)</t>
  </si>
  <si>
    <t>FOA1: Fallingwater</t>
  </si>
  <si>
    <t>FCM7: Morning Easy Hike in Camp</t>
  </si>
  <si>
    <t>FCM8: Morning Low Ropes</t>
  </si>
  <si>
    <t>FCM9: Early Morning Archery</t>
  </si>
  <si>
    <t>FCM10: Morning High Ropes Course</t>
  </si>
  <si>
    <t>FCM11: Late Morning Archery</t>
  </si>
  <si>
    <t>FCA5: Water Skiing Session 1</t>
  </si>
  <si>
    <t>FCA6: Water Skiing Session 2</t>
  </si>
  <si>
    <t>FCA7: Water Skiing Session 3</t>
  </si>
  <si>
    <t>FCA8: Water Skiing Session 4</t>
  </si>
  <si>
    <t>FO7: Strenuous Hike to Baughman Rock Overlook</t>
  </si>
  <si>
    <t>Tour of Friendship Hill and Fort Necessity National Historic Sites with a Moderate Hike</t>
  </si>
  <si>
    <t>Moderate Hike at Cucumber Falls</t>
  </si>
  <si>
    <t>FMA4: Easy Hike at Swallow Falls State Park</t>
  </si>
  <si>
    <t>SF1: Easy to Moderate Hike at Core Arboretum and WVU Art Museum</t>
  </si>
  <si>
    <t xml:space="preserve">
SM2:  Easy/ Moderate Hike at Core Arboretum and Caperton Trail </t>
  </si>
  <si>
    <t>10:00 am to 1:00 pm</t>
  </si>
  <si>
    <t>6 pm - 7 pm</t>
  </si>
  <si>
    <t>Tamarind Savoring India, Greentree
2101 Greentree Road,, Scott Towne Center, Pittsburgh, PA 15220</t>
  </si>
  <si>
    <t>Café Eighteen, Squirrel Hill
2028 Murray Ave, Pittsburgh, PA 15217</t>
  </si>
  <si>
    <t>Bike the Burgh
1049 Penn Ave Pittsburgh, PA 15222</t>
  </si>
  <si>
    <t>Gateway Clipper Fleet Dock, Station Square
350 W Station Square Dr, Pittsburgh, PA 15219</t>
  </si>
  <si>
    <t>https://www.ventureoutdoors.org/kayak-pittsburgh-north-shore/</t>
  </si>
  <si>
    <t>Kayak Pittsburgh North Shore
1 Federal St, Pittsburgh, PA 15212</t>
  </si>
  <si>
    <t>reservations@laurelcaverns.com</t>
  </si>
  <si>
    <t>724-438-3003</t>
  </si>
  <si>
    <t>Lilian Cale</t>
  </si>
  <si>
    <t>Sukkah Pavilion (Playhouse for rain)</t>
  </si>
  <si>
    <t>http://2018event.mosaicoutdoor.org/DaytimeActivities/CampDaytimeActivities.aspx#Friday</t>
  </si>
  <si>
    <t>Pool Open for night swim (will break in middle for Havdalah)</t>
  </si>
  <si>
    <t>SF4: Spelunking in Laurel Caverns Geological Park</t>
  </si>
  <si>
    <t>SF6: Upper Yough White Water Rafting with Class IV-V Thrills!</t>
  </si>
  <si>
    <t>$45 per person + $4.30 (Tax + State Park Fee) = $49.30</t>
  </si>
  <si>
    <t>(($250 + 10% tip Bus R/t Camp/Outfitter)/40)+(($50 + 10% tip Shuttle to Maple Summit Road)/10)=
$6.875 + $5.50 = $12.375</t>
  </si>
  <si>
    <t>(($150 Bus fee + %10 Bus tip)/40) + $51.60 Rafting Fee + $4.50 State Use Fee + 5.60 Tip to Guide + ((75 Photo USB +$4.50 Tax)/40) = $4.125 + $61.70 + $1.9875 = $67.8125</t>
  </si>
  <si>
    <t>(($125 bus from camp to Confluence + 10% tip)/40) +($22.26 Bike Rental + $1.34 Tax) + ((($250 Bus R/T + $25 Tip)/40)/2 [only one way]) = $11.67 + $23.9356 + $3.4375 =$39.0431</t>
  </si>
  <si>
    <t xml:space="preserve">The Car Rental Place </t>
  </si>
  <si>
    <t>3219 Dufferin St.</t>
  </si>
  <si>
    <t>Toronto</t>
  </si>
  <si>
    <t>On</t>
  </si>
  <si>
    <t>M6A 2T2</t>
  </si>
  <si>
    <t>(416) 787-0209</t>
  </si>
  <si>
    <t>Work</t>
  </si>
  <si>
    <t>Fax</t>
  </si>
  <si>
    <t>(416) 787-9240</t>
  </si>
  <si>
    <t>reservations@carrentalplace.com</t>
  </si>
  <si>
    <t>http://carrentalplace.com/contact.php</t>
  </si>
  <si>
    <t>Company</t>
  </si>
  <si>
    <t>Street</t>
  </si>
  <si>
    <t>City</t>
  </si>
  <si>
    <t>State</t>
  </si>
  <si>
    <t>Zip</t>
  </si>
  <si>
    <t>Email</t>
  </si>
  <si>
    <t>Website</t>
  </si>
  <si>
    <t>contact</t>
  </si>
  <si>
    <t>John Sacchetti</t>
  </si>
  <si>
    <t>$43  Full day</t>
  </si>
  <si>
    <t>Pool and Counselors Lounge</t>
  </si>
  <si>
    <t>FOA3: Half – Day in Ohiopyle  (Afternoon)</t>
  </si>
  <si>
    <t>FOM2:Easy to Moderate Hike to Cucumber Falls via Great Gorge and Meadow Run Trails</t>
  </si>
  <si>
    <t>SF3: Strenuous Figure 8 Loop Hike at Coopers Rock State Forest</t>
  </si>
  <si>
    <t>http://2018event.mosaicoutdoor.org/DaytimeActivities/Saturday.aspx#Hiking</t>
  </si>
  <si>
    <t>Overlooks at Coopers Rock State Forest</t>
  </si>
  <si>
    <t>http://2018event.mosaicoutdoor.org/DaytimeActivities/Sunday.aspx#CoopersRockModerateHike</t>
  </si>
  <si>
    <t>West Loop at Coopers Rock State Forest</t>
  </si>
  <si>
    <t>Meet the Leaders Meeting/ Announcements at Restaurant</t>
  </si>
  <si>
    <t>Meet the Leaders Meeting/ Announcements at Hotel Lobby</t>
  </si>
  <si>
    <t>Deposits / payment Deadlines</t>
  </si>
  <si>
    <t xml:space="preserve">Econo Car and Van Rental </t>
  </si>
  <si>
    <t>Meet in Hotel Lobby to Group up for Transport to Dinner</t>
  </si>
  <si>
    <t>52 (includes tax, tip, RegOnline and $2 parking) - $10 savings if bring own bike (must transport own bike and park too)</t>
  </si>
  <si>
    <t>28 (includes tax, $ parking &amp; RegOnline) - N/C if bring your own bike (must transport your own bike too)</t>
  </si>
  <si>
    <t>Public Transit / Merrill / Hotel Shuttle</t>
  </si>
  <si>
    <t>included in hotel stay</t>
  </si>
  <si>
    <t>$26 per person (Inc. parking and RegOnline)</t>
  </si>
  <si>
    <t>Go back down the Monongahela Incline to Station Square</t>
  </si>
  <si>
    <t>W2: North Shore Museums (Andy Warhol and Nat'l Aviary)</t>
  </si>
  <si>
    <t>412-255-0564 Ext 200</t>
  </si>
  <si>
    <t>Gillman Pavilion</t>
  </si>
  <si>
    <t>Counselors Lounge</t>
  </si>
  <si>
    <t xml:space="preserve">Candle lighting, Kiddush, HaMotzi </t>
  </si>
  <si>
    <t>Dinner and Birkat HaMazon</t>
  </si>
  <si>
    <t>Board Games</t>
  </si>
  <si>
    <t>Gillman  Pavilion</t>
  </si>
  <si>
    <t>Friendship Hill/ Fort Necessity Van Returns to camp</t>
  </si>
  <si>
    <t>Sunday Evening Programming TBD</t>
  </si>
  <si>
    <t xml:space="preserve">Temporally open Road to in camp to allow Mosaic Shuttle  to enter main camp area. Then close it again. No cars allowed at this time. </t>
  </si>
  <si>
    <t>Everyone Else Departs by Auto</t>
  </si>
  <si>
    <t>1110 Saw Mill Run Boulevard</t>
  </si>
  <si>
    <t xml:space="preserve"> Pittsburgh</t>
  </si>
  <si>
    <t>PA</t>
  </si>
  <si>
    <t>Lunch in Morgantown</t>
  </si>
  <si>
    <t>Upper Yough Rafting Bus Returns</t>
  </si>
  <si>
    <t>http://2018event.mosaicoutdoor.org/DaytimeActivities/Sunday.aspx</t>
  </si>
  <si>
    <t>Merrill Goldsmith &amp; Paul Silver</t>
  </si>
  <si>
    <t>W5</t>
  </si>
  <si>
    <t>W6</t>
  </si>
  <si>
    <t>W7</t>
  </si>
  <si>
    <t>W4</t>
  </si>
  <si>
    <t>W1</t>
  </si>
  <si>
    <t>W2</t>
  </si>
  <si>
    <t>W3</t>
  </si>
  <si>
    <t>TH1</t>
  </si>
  <si>
    <t>TH2</t>
  </si>
  <si>
    <t>TH3</t>
  </si>
  <si>
    <t>FO1</t>
  </si>
  <si>
    <t>FO2</t>
  </si>
  <si>
    <t>FO3</t>
  </si>
  <si>
    <t>FO4</t>
  </si>
  <si>
    <t>FO5</t>
  </si>
  <si>
    <t>FO7</t>
  </si>
  <si>
    <t>FOM1</t>
  </si>
  <si>
    <t>FOM2</t>
  </si>
  <si>
    <t>FOM3</t>
  </si>
  <si>
    <t>FOM4</t>
  </si>
  <si>
    <t>FOM5</t>
  </si>
  <si>
    <t>FOA1</t>
  </si>
  <si>
    <t>FOA2</t>
  </si>
  <si>
    <t>FOA3</t>
  </si>
  <si>
    <t>FMA4</t>
  </si>
  <si>
    <t>FCM6</t>
  </si>
  <si>
    <t>FCM7</t>
  </si>
  <si>
    <t>FCM8</t>
  </si>
  <si>
    <t>FCM9</t>
  </si>
  <si>
    <t>FCM10</t>
  </si>
  <si>
    <t>FCM11</t>
  </si>
  <si>
    <t>FCA9</t>
  </si>
  <si>
    <t>FCA5</t>
  </si>
  <si>
    <t>FCA6</t>
  </si>
  <si>
    <t>FCA7</t>
  </si>
  <si>
    <t>FCA8</t>
  </si>
  <si>
    <t>FCA10</t>
  </si>
  <si>
    <t>SF3</t>
  </si>
  <si>
    <t>SF4</t>
  </si>
  <si>
    <t>SF6</t>
  </si>
  <si>
    <t>SF1</t>
  </si>
  <si>
    <t>SF2</t>
  </si>
  <si>
    <t>SM1</t>
  </si>
  <si>
    <t>SM2</t>
  </si>
  <si>
    <t>SM3</t>
  </si>
  <si>
    <t>SM4</t>
  </si>
  <si>
    <t>SA1</t>
  </si>
  <si>
    <t>SA2</t>
  </si>
  <si>
    <t>SA3</t>
  </si>
  <si>
    <t>SA4</t>
  </si>
  <si>
    <t>Monongahela Incline, sunset and dinner on Mt Washington</t>
  </si>
  <si>
    <t>43/20 (own bike)</t>
  </si>
  <si>
    <t>FOM1+FO4=12</t>
  </si>
  <si>
    <t>FO5: Moderate Bear Run Nature Reserve Photography Hike</t>
  </si>
  <si>
    <t>FO2: 7 mile strenuous hike on Laurel Highlands Trail</t>
  </si>
  <si>
    <t>FOM1: ½ Day Bike the Great Allegheny Passage Rail-Trail - Confluence to Ohiopyle-Not compatible with Fallingwater</t>
  </si>
  <si>
    <t>FCM6: Canoe from Camp on Cheat Lake to the Mason-Dixon Line</t>
  </si>
  <si>
    <t>Hang out at camp</t>
  </si>
  <si>
    <t>FCA11</t>
  </si>
  <si>
    <t>Participant Cost</t>
  </si>
  <si>
    <t xml:space="preserve">Mosaic Shuttle will leave the airport on Thursday, August 30th at 2:32 pm and then pick anyone who needs a ride from the Hotel at 2:52 pm. Please be in the lobby with your luggage by 2:30 pm. The shuttle WILL NOT WAIT FOR ANYONE who is not ready for pickup when the bus arrives at the hotel. Anyone left behind because they were not waiting for the bus at the appointed time will need to arrange their own transport to camp and forfeit the Cost of the Mosaic Shuttle. </t>
  </si>
  <si>
    <t>SCM1</t>
  </si>
  <si>
    <t>SCM3</t>
  </si>
  <si>
    <t>SCM4</t>
  </si>
  <si>
    <t>SCM5</t>
  </si>
  <si>
    <t>SCA5</t>
  </si>
  <si>
    <t>SCA1</t>
  </si>
  <si>
    <t>SCA2</t>
  </si>
  <si>
    <t>SCA4-2:30</t>
  </si>
  <si>
    <t>SCA4-3:30</t>
  </si>
  <si>
    <t>SCM2-9</t>
  </si>
  <si>
    <t>SCM2-10</t>
  </si>
  <si>
    <t>SCM2-11</t>
  </si>
  <si>
    <t>SCA3-2:30</t>
  </si>
  <si>
    <t>POOL</t>
  </si>
  <si>
    <t>LAKE</t>
  </si>
  <si>
    <t>YOGA</t>
  </si>
  <si>
    <t>Full Day Canoeing of Cheat Lake</t>
  </si>
  <si>
    <t>UF1</t>
  </si>
  <si>
    <t>UF2</t>
  </si>
  <si>
    <t>UF4</t>
  </si>
  <si>
    <t>UF3</t>
  </si>
  <si>
    <t>UF5</t>
  </si>
  <si>
    <t>Strenuous Hike at Quebec Run Wild Area</t>
  </si>
  <si>
    <t>UOM1</t>
  </si>
  <si>
    <t>UM1</t>
  </si>
  <si>
    <t>UM2</t>
  </si>
  <si>
    <t>UM3</t>
  </si>
  <si>
    <t>Clay Run Trail At Coopers Rock State Forest</t>
  </si>
  <si>
    <t>UM4</t>
  </si>
  <si>
    <t>UM5</t>
  </si>
  <si>
    <t>UOA2</t>
  </si>
  <si>
    <t>UOA1</t>
  </si>
  <si>
    <t>UOA3</t>
  </si>
  <si>
    <t>UM6</t>
  </si>
  <si>
    <t>UM7-10</t>
  </si>
  <si>
    <t>UM7-11</t>
  </si>
  <si>
    <t>UM7-12</t>
  </si>
  <si>
    <t>UC1-9</t>
  </si>
  <si>
    <t>UC3-2</t>
  </si>
  <si>
    <t>UC4-3</t>
  </si>
  <si>
    <t>UC3-9</t>
  </si>
  <si>
    <t>UC4-10</t>
  </si>
  <si>
    <t>UC3-3</t>
  </si>
  <si>
    <t>UC3-10:30</t>
  </si>
  <si>
    <t>UC4-2</t>
  </si>
  <si>
    <t>UC5</t>
  </si>
  <si>
    <t>MEAL</t>
  </si>
  <si>
    <t>SPORT</t>
  </si>
  <si>
    <t>Dinner at  Redbeard's Bar and Grill or Sesame Garden Chinese Restaurant</t>
  </si>
  <si>
    <t>Activity Code</t>
  </si>
  <si>
    <t>Lunch in Ohiopyle</t>
  </si>
  <si>
    <t>no cost for private bikes but must transport bike to trailhead</t>
  </si>
  <si>
    <t>48 Person limit on Bus, no cost for private bikes but must transport bike to trailhead</t>
  </si>
  <si>
    <t>SA5</t>
  </si>
  <si>
    <t>SA5: Moderate Overlook Hike at Coopers Rock State Forest</t>
  </si>
  <si>
    <t>SCF1</t>
  </si>
  <si>
    <t>Speed Boat Tour of Cheat Lake</t>
  </si>
  <si>
    <t>SCA3-3:30</t>
  </si>
  <si>
    <t>$74(raft)/$64(duckie)</t>
  </si>
  <si>
    <t>Easy Moderate Hike at Ferncliff Peninsula Natural Area</t>
  </si>
  <si>
    <t>Half Day Decker's Creek Trail Bike Ride</t>
  </si>
  <si>
    <t>Totals</t>
  </si>
  <si>
    <t>Difference</t>
  </si>
  <si>
    <t>other</t>
  </si>
  <si>
    <t>Vendor Related</t>
  </si>
  <si>
    <t>From: norm abrams [mailto:norm_abrams@yahoo.ca] 
Sent: Thursday, June 07, 2018 10:17 PM
To: Brian Horowitz; Ray Ockrant; Jo Anne Chisholm
Cc: Mindy Tumarkin
Subject: Second Van Reserved
Hi folks: I reserved a 2nd van this afternoon. I've attached the Reservation Summary.
Brian:
I was given the lower rate previously quoted to me for the first van 
My Visa card was imprinted but not actually debited for $250 reservation deposit.
I will pay the required deposit of $1500 x 2 = $3000 for both vehicles using the MOCA card when I pick up my van (2 days earlier than the 2nd van.)
The fee for the van is estimated at $1066, BUT I got the scoop on mileage rules today...
The $100 rental cost per day allows us 200 free km / day Since I will have my van 7 days, that's 1,400 km included. Anything above that is 19 cents / km. That amount, up to 2,000 km total usage, was already built in to the $1320 quote for my van.
The second van, rented for only 5 days, allows for a maximum mileage of 1,000. Anything above is 19 cents per km.
There is no 2,000 km cutoff point.
Truck vehicle insurance is included in the cost at $30/day for DW insurance &amp;  $20/day for USA liability.      
Ray/ JoAnne:
THE CAR RENTAL PLACE is 3219 Dufferin St., a few blocks south of Yorkdale on the east side of the street, right across Red Lobster. It is easy to miss the sign. Phone number is on reservation summary.
It is open 7:30 a.m. - 6:00 pm.
You may pick up the van on Wed evening Aug 29 after 5:30pm.
You must drop off the van by Tue Sept 4 before 8am in the morning.
You must bring your drivers licences with you when you pick up the truck.
Let me know if you need anything else.</t>
  </si>
  <si>
    <t>FOA4</t>
  </si>
  <si>
    <t>FOA3:Easy to Moderate Hike to Cucumber Falls via Great Gorge and Meadow Run Trails</t>
  </si>
  <si>
    <t>Thursday  8/30/2018 - Pre-Trip</t>
  </si>
  <si>
    <t>Thursday  8/30/2018 - Main Event</t>
  </si>
  <si>
    <t>Dining Hall Front Steps</t>
  </si>
  <si>
    <t>Torah Study Session with Ellen Flax</t>
  </si>
  <si>
    <t>Reference Webpage Link</t>
  </si>
  <si>
    <t>Limited to number bikes available, No cost for own bike but needs to provide transportation</t>
  </si>
  <si>
    <t xml:space="preserve">List price is for 15 or under of $37
Will apply $7 surcharge to cover bus fees if over 15 people
Must arrive 1/2 hour before tour
Allow 1 hour after tour to change and shower at vendor
Light snacks/Drinks available. Can have Pizza delivered for after tour. </t>
  </si>
  <si>
    <t>Tour 10 am - 1 pm
Showers/lunch 1 pm - 2 pm</t>
  </si>
  <si>
    <t>Status</t>
  </si>
  <si>
    <t>Open</t>
  </si>
  <si>
    <t>https://www.pghtours.com/</t>
  </si>
  <si>
    <t>The Pittsburgh tour company</t>
  </si>
  <si>
    <t>412-381-TOUR(8687)</t>
  </si>
  <si>
    <t>info@pghtours.com</t>
  </si>
  <si>
    <t>Vendor Address</t>
  </si>
  <si>
    <t>445 South 27th Street, Pittsburgh PA 15203</t>
  </si>
  <si>
    <t>Hotel shuttle within range - bus to station square going back
The Andy Warhol Museum - 117 Sandusky Street, Pittsburgh, PA 15212 open 10am- 5pm
National Aviary - 700 Arch St, Pittsburgh, PA 15212 open 10am - 5pm</t>
  </si>
  <si>
    <t>https://www.warhol.org/museum/
https://www.aviary.org/</t>
  </si>
  <si>
    <t>The Andy Warhol Museum
National Aviary -  Audrey Beichner</t>
  </si>
  <si>
    <t>Andy - 412.237.8300
NA- 412-258-9463</t>
  </si>
  <si>
    <t>The Andy Warhol Museum - 117 Sandusky Street, Pittsburgh, PA 15212
National Aviary - 700 Arch St, Pittsburgh, PA 15212</t>
  </si>
  <si>
    <t>Walk the Burgh tours
1049 Penn Ave, Pittsburgh, PA 15222
Across from convention center &amp; next to Jimmy Johns Restaurant</t>
  </si>
  <si>
    <t>Station Square -In front of Gateway Clipper Entrance
125 West Station Square Drive, Pittsburgh PA 15219</t>
  </si>
  <si>
    <t>10 am to 5 pm</t>
  </si>
  <si>
    <t>9 am-11 am</t>
  </si>
  <si>
    <t>Tracy Holt</t>
  </si>
  <si>
    <t>tracy@wilderness-voyageurs.com</t>
  </si>
  <si>
    <t>800-272-4141</t>
  </si>
  <si>
    <t xml:space="preserve">103 Garrett St, Ohiopyle, Pennsylvania 15470 </t>
  </si>
  <si>
    <t>approx. 10 am - 3:30 pm</t>
  </si>
  <si>
    <t>approx. 10am - 5 pm</t>
  </si>
  <si>
    <t>approx. 9:30 am - 1:00 pm</t>
  </si>
  <si>
    <t>approx. 9:30 am - 3:00 pm</t>
  </si>
  <si>
    <t>723 Kentuck Road, Chalk Hill, PA 15421</t>
  </si>
  <si>
    <t>9:00 am ~ 10:30 am</t>
  </si>
  <si>
    <t>9:30 am ~ 10: 20 am</t>
  </si>
  <si>
    <t xml:space="preserve">Ohiopyle Area
723 Kentuck Road, Chalk Hill, PA 15421 </t>
  </si>
  <si>
    <t>1:30 pm ~ 2:30 pm
1:40 pm ~ 2:40 pm
1:50 pm ~ 2:50 pm</t>
  </si>
  <si>
    <t>3 Groups of 14 at Falling Water spaced out 10 minutes apart</t>
  </si>
  <si>
    <t>1491 Mill Run Road, Mill Run, PA 15464</t>
  </si>
  <si>
    <t>Ohiopyle Area
1491 Mill Run Road, Mill Run, PA 15464</t>
  </si>
  <si>
    <t>Ohiopyle Area
From Confluence, PA to Ohiopyle, PA or beyond</t>
  </si>
  <si>
    <t>Ohiopyle Area</t>
  </si>
  <si>
    <t>1065 Skyline Drive, Farmington, PA 15437</t>
  </si>
  <si>
    <t>276 Maple St, Friendsville, MD 21531</t>
  </si>
  <si>
    <t>noon ~ 6 pm</t>
  </si>
  <si>
    <t>Actual Vendor/Tour Times</t>
  </si>
  <si>
    <t>9 am ~ 3 pm</t>
  </si>
  <si>
    <t>9 am ~ noon</t>
  </si>
  <si>
    <t xml:space="preserve">1 pm ~ 3 pm </t>
  </si>
  <si>
    <t>https://www.wamsleycycles.com/</t>
  </si>
  <si>
    <t>chip@wamsleycycles.com</t>
  </si>
  <si>
    <t>Chip Wamsley</t>
  </si>
  <si>
    <t>304-296-2447</t>
  </si>
  <si>
    <t>709 Beechurst Ave # 3, Morgantown, WV 26505</t>
  </si>
  <si>
    <t>Morgantown / Point Marion / Little Falls
Start/End at Wamsley Cycles
709 Beechurst Ave # 3, Morgantown, WV 26505</t>
  </si>
  <si>
    <t>Morgantown / Point Marion
Start/End at Wamsley Cycles
709 Beechurst Ave # 3, Morgantown, WV 26505</t>
  </si>
  <si>
    <t>Morgantown / Little Falls
Start/End at Wamsley Cycles
709 Beechurst Ave # 3, Morgantown, WV 26505</t>
  </si>
  <si>
    <t>(304) 680-COOL</t>
  </si>
  <si>
    <t>63 Wharf St. Suite 50 Morgantown, WV 26505</t>
  </si>
  <si>
    <t>Morgantown
63 Wharf St. Suite 50 Morgantown, WV 26505</t>
  </si>
  <si>
    <t xml:space="preserve">Ohiopyle Area
Fallingwater - 1491 Mill Run Road, Mill Run, PA 15464
Kentuck Knob - 723 Kentuck Road, Chalk Hill, PA 15421 </t>
  </si>
  <si>
    <t>See Website</t>
  </si>
  <si>
    <t>See above for details</t>
  </si>
  <si>
    <t>250 Adventure Sports Way, McHenry, Maryland 21541</t>
  </si>
  <si>
    <t>250 Adventure Sports Way, McHenry, MD  21541</t>
  </si>
  <si>
    <t>11 am - 1 pm
Lunch/Showers 1 pm ~ 2 pm</t>
  </si>
  <si>
    <t>https://www.fallingwater.org</t>
  </si>
  <si>
    <t>10:30am ~ 11:30 am
10:40 am ~ 11:30 am
10:50 ~ 11:50 am</t>
  </si>
  <si>
    <t>http://www.montrails.org/rail-trail-maps/
https://adventurewv.wvu.edu/staff</t>
  </si>
  <si>
    <t>nathan.harlan@mail.wvu.edu</t>
  </si>
  <si>
    <t>Nathan Harlan</t>
  </si>
  <si>
    <t>304-293-9650</t>
  </si>
  <si>
    <t xml:space="preserve">2001 Rec Center Dr. Morgantown, WV 26506 </t>
  </si>
  <si>
    <t>https://adventurewv.wvu.edu/staff</t>
  </si>
  <si>
    <t>kevin.shon@mail.wvu.edu</t>
  </si>
  <si>
    <t>Kevin Shon</t>
  </si>
  <si>
    <t>304-293-1367</t>
  </si>
  <si>
    <t>Masontown to Morgantown</t>
  </si>
  <si>
    <t>Coopers Rock State Forest</t>
  </si>
  <si>
    <t>10 am ~ 1pm</t>
  </si>
  <si>
    <t>9:30 am ~ noon</t>
  </si>
  <si>
    <t>North Shore of Pittsburgh</t>
  </si>
  <si>
    <t>Mt. Washington, Pittsburgh</t>
  </si>
  <si>
    <t>On your own
Andy Warhol - $20
National Aviary - $16</t>
  </si>
  <si>
    <t>On your own
$29.95 or $24.95</t>
  </si>
  <si>
    <t>Holiday Inn Express, GreenTree
875 Greentree Rd, Pittsburgh, PA 15220</t>
  </si>
  <si>
    <t>Holiday Inn Express, GreenTree
875 Greentree Rd, Pittsburgh, PA 15221</t>
  </si>
  <si>
    <t>Econo Car and Van Rental 
1110 Saw Mill Run Boulevard, Pittsburgh, PA  15210</t>
  </si>
  <si>
    <t xml:space="preserve">Half Day 8-mile Round Trip Canoe to Beach Marina </t>
  </si>
  <si>
    <t>Limited to six people on one boat at a time. Camp can run two boats at one time</t>
  </si>
  <si>
    <t>On your own
One-way $2.50 Cash / 
All Day ConnectCard</t>
  </si>
  <si>
    <t>South Side Flats near Station Square
Bottom -132 W. Carson Street, Pittsburgh, PA
Top - 3 Grandview Ave., Pittsburgh, PA</t>
  </si>
  <si>
    <t>From Ohiopyle to Confluence via bike and back via raft
Wilderness Voyageurs
103 Garrett St, Ohiopyle, Pennsylvania 15470</t>
  </si>
  <si>
    <t>Ohiopyle Area
From Confluence, PA to Ohiopyle, PA</t>
  </si>
  <si>
    <t>FOA2: Easy Hike Ohiopyle Ferncliff Peninsula</t>
  </si>
  <si>
    <t>Mlaker Transporation Inc.</t>
  </si>
  <si>
    <t>1976 Valley Drive</t>
  </si>
  <si>
    <t>Davidsville</t>
  </si>
  <si>
    <t>814-479-2515</t>
  </si>
  <si>
    <t>814-479-2197</t>
  </si>
  <si>
    <t>http://mlaker.com/</t>
  </si>
  <si>
    <t xml:space="preserve">kellyhay@mlaker.com </t>
  </si>
  <si>
    <t>Kelly Hay</t>
  </si>
  <si>
    <t>Charters</t>
  </si>
  <si>
    <t>mlaker@mlaker.com</t>
  </si>
  <si>
    <t>Matt Mlaker</t>
  </si>
  <si>
    <t>VP</t>
  </si>
  <si>
    <t>UM2+UM3+UM4+UM5=48</t>
  </si>
  <si>
    <t>Saturday - we need to arrange bus drop-offs/pick-ups near the following areas.  We do not know what is legal/preferred.
Morning drop offs
1.  Core
2.  Seneca Center
3.  "downtown"
Pick ups
1.  Seneca Center
2.  Downtown - Municiple center or Huntington lot?
3.  Near Wharf area/McQuain Park area (Sheetz station?)</t>
  </si>
  <si>
    <t xml:space="preserve">North Shore of Pittsburgh
The Andy Warhol Museum - 117 Sandusky Street, Pittsburgh, PA
National Aviary - 700 Arch St, Pittsburgh, PA </t>
  </si>
  <si>
    <t>On your own
Phipps - $17.95/$16.95</t>
  </si>
  <si>
    <t>Optional walk to Squirrel Hill for lunch at the kosher Cafe Eighteen or have lunch in the conservatory cafe</t>
  </si>
  <si>
    <t>Selichot Prayer Service</t>
  </si>
  <si>
    <t>Toronto pre-trip shuttle from Pre-Trip to Main Event</t>
  </si>
  <si>
    <t>Van C</t>
  </si>
  <si>
    <t>Mosaic Van C arrives from Pre-Trip</t>
  </si>
  <si>
    <t>Mosaic Van B arrives from Pre-Trip</t>
  </si>
  <si>
    <t>Mosaic Van A arrives from Toronto</t>
  </si>
  <si>
    <t>Van A</t>
  </si>
  <si>
    <t>Raymond Ockrant
Jo Anne Chisholm</t>
  </si>
  <si>
    <t>Norm Abrams
Robert Gordon</t>
  </si>
  <si>
    <t>All Vans</t>
  </si>
  <si>
    <t>Mosaic Van A or B</t>
  </si>
  <si>
    <t>Mosaic Van ? Or Personal Cars</t>
  </si>
  <si>
    <t>Mlaker</t>
  </si>
  <si>
    <t>Norm Abrams</t>
  </si>
  <si>
    <t>Van from Toronto to Main Event departs Toronto</t>
  </si>
  <si>
    <t>Toronto, ON</t>
  </si>
  <si>
    <t xml:space="preserve">
Van Driver?
Paul Silver Car
Scott Berman Car</t>
  </si>
  <si>
    <t>Robert Gordon Van?</t>
  </si>
  <si>
    <t>Walking</t>
  </si>
  <si>
    <t>Van C Driver?</t>
  </si>
  <si>
    <t>All Leaders for Friday</t>
  </si>
  <si>
    <t>No Leader Activity</t>
  </si>
  <si>
    <t xml:space="preserve"> Jonnie Dale Lieberman</t>
  </si>
  <si>
    <t>Raymond Ockrant Van?
Norm Abrams Van?
Bob Israel Van?</t>
  </si>
  <si>
    <t>Edward Schaefer?</t>
  </si>
  <si>
    <t>Mike Resnick?</t>
  </si>
  <si>
    <t>Mike Resnick?
Jeffrey Kay?
Steven Umansky?</t>
  </si>
  <si>
    <t>Jo Ann Chisholm?</t>
  </si>
  <si>
    <t>Ellen Flax?
Jo Anne Chisholm?
Harry Felsher?</t>
  </si>
  <si>
    <t>Robert Gordon?
Burton Ziskind?</t>
  </si>
  <si>
    <t>Cell</t>
  </si>
  <si>
    <t>412-628-4487</t>
  </si>
  <si>
    <t>EconoRentals412@gmail.com</t>
  </si>
  <si>
    <t>Shelby Greer</t>
  </si>
  <si>
    <t>weekly rate $906.60</t>
  </si>
  <si>
    <t xml:space="preserve">$902.61 weekly rental all tax and charges included
$5/day for 2 extra after 2 free
$37.50 drop off at hotel. </t>
  </si>
  <si>
    <t>Apple Auto rentel and Truck Rental</t>
  </si>
  <si>
    <t>http://www.applecartruckrental.com/rates.html</t>
  </si>
  <si>
    <t>(301) 855-8380</t>
  </si>
  <si>
    <t xml:space="preserve">703) 931-3993
(412) 537-6262 </t>
  </si>
  <si>
    <t>$906.60 weekly rental
$49 shuttle to airport / 1/ down deposit / 60 day cancelation/ cash or check credit card extra</t>
  </si>
  <si>
    <t>Vehicle
Green = Confirmed</t>
  </si>
  <si>
    <r>
      <rPr>
        <sz val="10"/>
        <color theme="8" tint="-0.249977111117893"/>
        <rFont val="Calibri"/>
        <family val="2"/>
        <scheme val="minor"/>
      </rPr>
      <t>Norm Abrams?</t>
    </r>
    <r>
      <rPr>
        <sz val="10"/>
        <rFont val="Calibri"/>
        <family val="2"/>
        <scheme val="minor"/>
      </rPr>
      <t xml:space="preserve">
</t>
    </r>
    <r>
      <rPr>
        <sz val="10"/>
        <color theme="8" tint="-0.249977111117893"/>
        <rFont val="Calibri"/>
        <family val="2"/>
        <scheme val="minor"/>
      </rPr>
      <t>Michael Stadler?</t>
    </r>
  </si>
  <si>
    <t>Nira Beer?
Scott Berman?
Robert Spelfogel?</t>
  </si>
  <si>
    <r>
      <rPr>
        <sz val="10"/>
        <color theme="7" tint="-0.499984740745262"/>
        <rFont val="Calibri"/>
        <family val="2"/>
        <scheme val="minor"/>
      </rPr>
      <t>Bernie Feder?</t>
    </r>
    <r>
      <rPr>
        <sz val="10"/>
        <rFont val="Calibri"/>
        <family val="2"/>
        <scheme val="minor"/>
      </rPr>
      <t xml:space="preserve">
</t>
    </r>
    <r>
      <rPr>
        <sz val="10"/>
        <color theme="4" tint="-0.499984740745262"/>
        <rFont val="Calibri"/>
        <family val="2"/>
        <scheme val="minor"/>
      </rPr>
      <t>Edward Schaefer?</t>
    </r>
  </si>
  <si>
    <t>Brian Mathason?
Anna Resnick?</t>
  </si>
  <si>
    <r>
      <t xml:space="preserve">Bob Israel?
</t>
    </r>
    <r>
      <rPr>
        <sz val="10"/>
        <color theme="4" tint="-0.499984740745262"/>
        <rFont val="Calibri"/>
        <family val="2"/>
        <scheme val="minor"/>
      </rPr>
      <t>Raymond Ockrant?</t>
    </r>
  </si>
  <si>
    <t>Johnathan Buka?
Paula Markson?</t>
  </si>
  <si>
    <r>
      <rPr>
        <sz val="10"/>
        <color theme="4" tint="-0.499984740745262"/>
        <rFont val="Calibri"/>
        <family val="2"/>
        <scheme val="minor"/>
      </rPr>
      <t xml:space="preserve">Harry Felsher?
</t>
    </r>
    <r>
      <rPr>
        <sz val="10"/>
        <color theme="7" tint="-0.249977111117893"/>
        <rFont val="Calibri"/>
        <family val="2"/>
        <scheme val="minor"/>
      </rPr>
      <t>Sharon Levy?
Steven Levin?</t>
    </r>
  </si>
  <si>
    <r>
      <rPr>
        <sz val="10"/>
        <color theme="7" tint="-0.249977111117893"/>
        <rFont val="Calibri"/>
        <family val="2"/>
        <scheme val="minor"/>
      </rPr>
      <t>Hillary Brown?</t>
    </r>
    <r>
      <rPr>
        <sz val="10"/>
        <rFont val="Calibri"/>
        <family val="2"/>
        <scheme val="minor"/>
      </rPr>
      <t xml:space="preserve">
</t>
    </r>
    <r>
      <rPr>
        <sz val="10"/>
        <color theme="8" tint="-0.499984740745262"/>
        <rFont val="Calibri"/>
        <family val="2"/>
        <scheme val="minor"/>
      </rPr>
      <t>Burton Ziskind?
Marshall Zwick?</t>
    </r>
  </si>
  <si>
    <t>Volunteer / Leader
Pink = missing info
Green = Confirmed
Gold = Volunteered
Blue = Listed but not volunteered</t>
  </si>
  <si>
    <r>
      <rPr>
        <sz val="10"/>
        <color theme="7" tint="-0.249977111117893"/>
        <rFont val="Calibri"/>
        <family val="2"/>
        <scheme val="minor"/>
      </rPr>
      <t>Hillary Brown?</t>
    </r>
    <r>
      <rPr>
        <sz val="10"/>
        <color theme="8" tint="-0.499984740745262"/>
        <rFont val="Calibri"/>
        <family val="2"/>
        <scheme val="minor"/>
      </rPr>
      <t xml:space="preserve">
Nira Beer?</t>
    </r>
  </si>
  <si>
    <t xml:space="preserve">Wilderness </t>
  </si>
  <si>
    <t>Barbra Cowan?</t>
  </si>
  <si>
    <r>
      <rPr>
        <sz val="10"/>
        <color theme="7" tint="-0.249977111117893"/>
        <rFont val="Calibri"/>
        <family val="2"/>
        <scheme val="minor"/>
      </rPr>
      <t>Scott Berman?</t>
    </r>
    <r>
      <rPr>
        <sz val="10"/>
        <rFont val="Calibri"/>
        <family val="2"/>
        <scheme val="minor"/>
      </rPr>
      <t xml:space="preserve">
</t>
    </r>
    <r>
      <rPr>
        <sz val="10"/>
        <color theme="8" tint="-0.249977111117893"/>
        <rFont val="Calibri"/>
        <family val="2"/>
        <scheme val="minor"/>
      </rPr>
      <t>Samuel Freidman?</t>
    </r>
  </si>
  <si>
    <t>Brian and Mindy</t>
  </si>
  <si>
    <t>Stuart Lipman Van?
Susan Allen Car?
Ronald Krifcher Car ?
Steven Umansky car?</t>
  </si>
  <si>
    <t>Sharon Levey?
Stuart Lipman?</t>
  </si>
  <si>
    <t>Stephan Scrop Van?</t>
  </si>
  <si>
    <t>Driver
Pink = missing info
Green = Confirmed
Gold = Volunteered
Blue = Listed but not volunteered</t>
  </si>
  <si>
    <t>Scott Berman?
Jeffrey Kay?</t>
  </si>
  <si>
    <t>Bob Israel Van?</t>
  </si>
  <si>
    <t>Mira Bukingolts?
Dan Borochoff?
Bob Israel?</t>
  </si>
  <si>
    <t>Peggy Arden?
Samuel Friedman?
Steven Levin?</t>
  </si>
  <si>
    <t>Dorrie Rifkin
Sam Friedman</t>
  </si>
  <si>
    <t>Mlaker - Bus
Dave Goodman - Car with bike?</t>
  </si>
  <si>
    <t>Patti Sherman?
Brian Mathason?</t>
  </si>
  <si>
    <t>MotownTaxi</t>
  </si>
  <si>
    <t>330 Scott Ave</t>
  </si>
  <si>
    <t>Morganown</t>
  </si>
  <si>
    <t>WV</t>
  </si>
  <si>
    <t>304-291-TAXI (8294</t>
  </si>
  <si>
    <t>support@motowntaxi.com</t>
  </si>
  <si>
    <t>http://www.motowntaxis.com</t>
  </si>
  <si>
    <t>$85 from Ohiplye to camp. Need 1.5 hour notice. Will take at least an hour to arrive for pick up after calling.</t>
  </si>
  <si>
    <t>Brian Mathason</t>
  </si>
  <si>
    <t>Dave Goodman</t>
  </si>
  <si>
    <t>Pre-Trip Van C departs travels to Emma Kaufmann</t>
  </si>
  <si>
    <t>Camp Staff</t>
  </si>
  <si>
    <t>All Leaders for Saturday</t>
  </si>
  <si>
    <t>Steve Sherman?</t>
  </si>
  <si>
    <t>Norm Abrams?
Edward Schafer?</t>
  </si>
  <si>
    <t>Ellen Flax</t>
  </si>
  <si>
    <t>Yaacov Gothard?</t>
  </si>
  <si>
    <t>All Leaders for Sunday</t>
  </si>
  <si>
    <t>Mike Resnick?
Steven Umansky?</t>
  </si>
  <si>
    <t>Edward Schafer?</t>
  </si>
  <si>
    <t>Sam Friedman? Van</t>
  </si>
  <si>
    <t>Laura Aronson - Rafting?
Stephen Scrop - Duckie?</t>
  </si>
  <si>
    <t>Hillary Brown?
Ellen Flax?</t>
  </si>
  <si>
    <t>Peggy Arden?
	Burton Ziskind?</t>
  </si>
  <si>
    <t>Dan Borochoff?
 Raymond Ockrant?</t>
  </si>
  <si>
    <t>Jonathan Buka?</t>
  </si>
  <si>
    <t xml:space="preserve"> Robert Spelfogel?</t>
  </si>
  <si>
    <t>Bob Israel</t>
  </si>
  <si>
    <t>Jo Anne Chisholm?
 Hillary Brown?
Amy Barron</t>
  </si>
  <si>
    <t>Paula Markson?
Harry Felsher?</t>
  </si>
  <si>
    <t>Dan Borochoff?
	 Michael Brochstein?</t>
  </si>
  <si>
    <t>Quebec Run Wild Area cars returns to camp</t>
  </si>
  <si>
    <t>Van Drivers and Airport Bus Captains</t>
  </si>
  <si>
    <t>Leader/ Info Packet Needed</t>
  </si>
  <si>
    <t>Leader/ Info Packet Draft</t>
  </si>
  <si>
    <t>Leader/ Info Packet Complete</t>
  </si>
  <si>
    <r>
      <t xml:space="preserve">Norm Abrams - C
Bob Israel?
</t>
    </r>
    <r>
      <rPr>
        <sz val="10"/>
        <color theme="4" tint="-0.499984740745262"/>
        <rFont val="Calibri"/>
        <family val="2"/>
        <scheme val="minor"/>
      </rPr>
      <t>Raymond Ockrant?</t>
    </r>
  </si>
  <si>
    <t>Mlaker Bus 5 (Morgantown)</t>
  </si>
  <si>
    <t xml:space="preserve">Mlaker Bus 7 (Ohiopyle, Fallingwater, Kentuck Knob) </t>
  </si>
  <si>
    <t xml:space="preserve">Mlaker BUS 8 (Coopers Rock &amp; WV Botanic Garden) </t>
  </si>
  <si>
    <t>Wilderness Voyageurs Bus 1 (Rafting)</t>
  </si>
  <si>
    <t>Ohiopyle - Starts at Wilderness Voyageurs Voyageurs</t>
  </si>
  <si>
    <t xml:space="preserve">Wilderness Voyageurs </t>
  </si>
  <si>
    <t>https://Wilderness Voyageurs-voyageurs.com</t>
  </si>
  <si>
    <t>tracy@Wilderness Voyageurs-voyageurs.com</t>
  </si>
  <si>
    <t>Wilderness Voyageurs FLW Bus 3 (to Falling water and return to camp)</t>
  </si>
  <si>
    <t>Wilderness Voyageurs Buses (x3)</t>
  </si>
  <si>
    <t>Wilderness Voyageurs  BUS 2 (Hiking)</t>
  </si>
  <si>
    <t>Wilderness Voyageurs Bus 4 (Rafting)</t>
  </si>
  <si>
    <t>Wilderness Voyageurs BUS 3 (Frank Lloyd Wright)</t>
  </si>
  <si>
    <t>Wilderness Voyageurs Bike Van D to confluence/ BUS 3 (Frank Lloyd Wright) from Ohiopyle to Camp</t>
  </si>
  <si>
    <t>Personal Cars / Public Transit</t>
  </si>
  <si>
    <t>Personal Cars</t>
  </si>
  <si>
    <t xml:space="preserve"> Personal Cars to Parking lot at Warhol or Public Transportation/Hotel Shuttle</t>
  </si>
  <si>
    <t xml:space="preserve">Mosaic Vans B &amp; C, Personal Cars, Hotel Shuttle, Public </t>
  </si>
  <si>
    <t>Personal Cars : Mosaic, Hotel and Public Transport NOT available</t>
  </si>
  <si>
    <t>Personal Cars / Public Transit / Hotel Shuttle</t>
  </si>
  <si>
    <t>Mosaic Van C and Personal Cars</t>
  </si>
  <si>
    <t>Van C and Personal Car</t>
  </si>
  <si>
    <t>Mosaic Vans / Personal Cars / Hotel Shuttle</t>
  </si>
  <si>
    <t>Mosaic Van C &amp; Personal Cars</t>
  </si>
  <si>
    <t xml:space="preserve">Mosaic Vans B &amp; C, Personal Cars, Hotel Shuttle </t>
  </si>
  <si>
    <t>Mosaic Van B &amp;  Personal Cars</t>
  </si>
  <si>
    <t>Number of Pre-Trip Participants</t>
  </si>
  <si>
    <t>Participants</t>
  </si>
  <si>
    <t>Time:
must be at location 1/2 prior to departure</t>
  </si>
  <si>
    <t>Transportation</t>
  </si>
  <si>
    <t>Mlaker Coach</t>
  </si>
  <si>
    <r>
      <rPr>
        <sz val="10"/>
        <color rgb="FF00B050"/>
        <rFont val="Calibri"/>
        <family val="2"/>
        <scheme val="minor"/>
      </rPr>
      <t>Alan Wechsler</t>
    </r>
    <r>
      <rPr>
        <sz val="10"/>
        <color theme="4" tint="-0.499984740745262"/>
        <rFont val="Calibri"/>
        <family val="2"/>
        <scheme val="minor"/>
      </rPr>
      <t xml:space="preserve">
Francine Dick?
Steve Sherman?</t>
    </r>
  </si>
  <si>
    <t>Michael Brochstein?
Ellen Flax?</t>
  </si>
  <si>
    <t>Nira Beer?
Glenn Kipnees?</t>
  </si>
  <si>
    <r>
      <t xml:space="preserve">Michael Brochstein?
</t>
    </r>
    <r>
      <rPr>
        <sz val="10"/>
        <color theme="8" tint="-0.499984740745262"/>
        <rFont val="Calibri"/>
        <family val="2"/>
        <scheme val="minor"/>
      </rPr>
      <t>Mark Niman?
Elysa Savelle?
Sharon Levy?</t>
    </r>
  </si>
  <si>
    <t>Time</t>
  </si>
  <si>
    <t>number of targets (4)</t>
  </si>
  <si>
    <t>Judee Spellman?
Marshall Zwick?</t>
  </si>
  <si>
    <t>Edward Schaefer Car?
Joan Melnick - Car 6 People confirmed</t>
  </si>
  <si>
    <r>
      <t>Steve Sherman?</t>
    </r>
    <r>
      <rPr>
        <sz val="10"/>
        <color theme="8" tint="-0.249977111117893"/>
        <rFont val="Calibri"/>
        <family val="2"/>
        <scheme val="minor"/>
      </rPr>
      <t xml:space="preserve">
Marlisse Marcus?</t>
    </r>
  </si>
  <si>
    <t>Sharon Levy? 
Elysa Savelle?</t>
  </si>
  <si>
    <t>Edward Schaefer Car?
Joan Melnick? Car?</t>
  </si>
  <si>
    <t>Marlisse Marcus</t>
  </si>
  <si>
    <t>Bus Captain
Navigator</t>
  </si>
  <si>
    <t>Time:
First Bus Leaves Station Square at 9:20 am
Take Bus#1 that arrives at Station Square at 4:50 pm</t>
  </si>
  <si>
    <t>Hotel Shuttle
Stuart Lipman Van?
Michael Brochstein car?
Merrill Goldsmith  car</t>
  </si>
  <si>
    <t>Michael Brochstein?</t>
  </si>
  <si>
    <t>Mt. Washington, Pittsburgh
Redbeard's Bar -201 Shiloh St, Pittsburgh, PA 15211
Sesame Garden - 202 Shiloh St, Pittsburgh, PA 15211</t>
  </si>
  <si>
    <t>Norm Abrams Van B
Van C Driver
Merrill Goldsmith car
Paul Silver Car
Hotel Shuttle</t>
  </si>
  <si>
    <t>Merrill Goldsmith Car
Joan Melnick Car</t>
  </si>
  <si>
    <t>Van Drivers: Norm Abrams or Stuart Lipman
Michael Brochstein - Car</t>
  </si>
  <si>
    <t>Brian Horowitz
Mindy Tumarkin
Marlisse Marcus</t>
  </si>
  <si>
    <t>Frank Berk?
Rick  Dronsky?
 Stuart Lipman?</t>
  </si>
  <si>
    <t>Yaacov Gothard?
Elysa Savelle?</t>
  </si>
  <si>
    <r>
      <rPr>
        <sz val="10"/>
        <color theme="8" tint="-0.249977111117893"/>
        <rFont val="Calibri"/>
        <family val="2"/>
        <scheme val="minor"/>
      </rPr>
      <t xml:space="preserve">Glenn Kipnees?
Donna Assh?
</t>
    </r>
    <r>
      <rPr>
        <sz val="10"/>
        <color theme="7" tint="-0.249977111117893"/>
        <rFont val="Calibri"/>
        <family val="2"/>
        <scheme val="minor"/>
      </rPr>
      <t>Dave Goodman?</t>
    </r>
  </si>
  <si>
    <t>Mindy Tumarkin</t>
  </si>
  <si>
    <t>Glenn Kipnees?
Helene Brecher?</t>
  </si>
  <si>
    <r>
      <t xml:space="preserve">Bernie Feder?
</t>
    </r>
    <r>
      <rPr>
        <sz val="10"/>
        <color theme="8" tint="-0.249977111117893"/>
        <rFont val="Calibri"/>
        <family val="2"/>
        <scheme val="minor"/>
      </rPr>
      <t>Jonnie Lieberman?</t>
    </r>
  </si>
  <si>
    <t>One Road in/ One Road Out</t>
  </si>
  <si>
    <t>V</t>
  </si>
  <si>
    <t>Wilderness Voyageurs  BUS 2 (Hiking) or Van C (15 Passenger)</t>
  </si>
  <si>
    <t>UA-1</t>
  </si>
  <si>
    <t>Viewing Coopers Rock Overlook</t>
  </si>
  <si>
    <t>Easy Hike on Cheat Lake Trail</t>
  </si>
  <si>
    <t>FCM12</t>
  </si>
  <si>
    <t>Bunker Hill Rd, Lake Lynn, PA 15451
39.720508, -79.853917</t>
  </si>
  <si>
    <t>Parking lot is at the PA/WV state line
Bunker Hill Road, PA becomes Morgans Run Road, WV</t>
  </si>
  <si>
    <t>Scott Bermans's Car</t>
  </si>
  <si>
    <t>Scott Berman</t>
  </si>
  <si>
    <t>Merrill Goldsmith?
Glenn Kipness?
Paul Silver?</t>
  </si>
  <si>
    <t xml:space="preserve">Transportation </t>
  </si>
  <si>
    <t>Vendor Bike Van (11)
Combined with 1/2 Day Bike +
Space on Transport on Bus Back to camp
Limit 4 personal bike (set by vendor)</t>
  </si>
  <si>
    <r>
      <t xml:space="preserve">Combined Transport on Bus
</t>
    </r>
    <r>
      <rPr>
        <sz val="8"/>
        <rFont val="Calibri"/>
        <family val="2"/>
        <scheme val="minor"/>
      </rPr>
      <t>F02 + FO4 + FO5 + FO7 +((FOM2 or (FOA2 + FOA3)) = 40</t>
    </r>
  </si>
  <si>
    <t xml:space="preserve">Combined Transport on Bus
FOM3+FMO4+FMO5 = 40
</t>
  </si>
  <si>
    <t>Transport on Mosaic Van (12)</t>
  </si>
  <si>
    <t xml:space="preserve">Combined Transport on Bus
FOA1 + FOA3 + FO4 = 40
</t>
  </si>
  <si>
    <t>Combined Transport on Bus
FOA1 + FOA3 + FO4 = 40</t>
  </si>
  <si>
    <t># of Boats (8 Canoes)</t>
  </si>
  <si>
    <t>Transportation
Scott Berman (4) + another driver?</t>
  </si>
  <si>
    <t>Camp Limits</t>
  </si>
  <si>
    <t>number of targets (4) (4)</t>
  </si>
  <si>
    <t># of Canoes (8)</t>
  </si>
  <si>
    <t xml:space="preserve"># of Canoes (8)
</t>
  </si>
  <si>
    <t>FCA9: Learn to Canoe with Gabeoldman</t>
  </si>
  <si>
    <t>Gabeoldman</t>
  </si>
  <si>
    <t>FCA10: Become a Campfire Building Expert with Gabeoldman</t>
  </si>
  <si>
    <t>Gabe</t>
  </si>
  <si>
    <t>Experience the Nature of Emma Kaufmann Camp with Gabeoldman</t>
  </si>
  <si>
    <t>Make a Dream Catcher with Gabeoldman</t>
  </si>
  <si>
    <t>number people to play the game (8)</t>
  </si>
  <si>
    <t>Hike leader (TBD)</t>
  </si>
  <si>
    <t>Combined Transport
Mosaic Van (12)  Personal Cars (8)</t>
  </si>
  <si>
    <t>vendor limits (21)</t>
  </si>
  <si>
    <t>Combined Transport
SF1+SF2+[(SM1+SM2+SM3+SM4) or (SA1+SA2+SA3)]=48</t>
  </si>
  <si>
    <t>2 rooms at 8 people and 1 room 10 people +
Combined Transport on Mogantwon Bus</t>
  </si>
  <si>
    <t>Transport of personal Crars</t>
  </si>
  <si>
    <t>Limit # of people that can play at one time</t>
  </si>
  <si>
    <t>Vendor limits 14 per tour + 
Combined Transport
UF1 + [(UOM1) or (UOA1+UAO2+UAO3)]=48</t>
  </si>
  <si>
    <t>Combined Transport
UF1 + [(UOM1) or (UOA1+UAO2+UAO3)]=48</t>
  </si>
  <si>
    <t>Vendor limits 14 per tour (x2 Tours) + 
Combined Transport
UF1 + [(UOM1) or (UOA1+UAO2+UAO3)]=48</t>
  </si>
  <si>
    <t>14 person per tour limit x 2 tours, Runs every 6 minutes</t>
  </si>
  <si>
    <t>Transport Mosaic Van (11 + driver)</t>
  </si>
  <si>
    <t>Combined Transport on Bus
UM2+UM3+UM4+UM5=48</t>
  </si>
  <si>
    <t>Transport in Personal Cars</t>
  </si>
  <si>
    <t>Timing of Transport
Bus is also used for Coopers Rock</t>
  </si>
  <si>
    <t>Transportation of Mosaic Van (12)</t>
  </si>
  <si>
    <t>Transportation of Mosaic Van (12)
Limit of 5 Duckies as per vendor</t>
  </si>
  <si>
    <t>Limited to 6 people per boat to cross over the lake to trail x 2 runs</t>
  </si>
  <si>
    <t>Transportation of Mosaic Van (11 + Driver)</t>
  </si>
  <si>
    <t>Official Shabbat Ends at 8:32 PM</t>
  </si>
  <si>
    <t>Official Shabbat Begins at 7:34 PM</t>
  </si>
  <si>
    <t>Band Contract</t>
  </si>
  <si>
    <t>Inlcluded</t>
  </si>
  <si>
    <t>Included</t>
  </si>
  <si>
    <t>Pack Lunch at Breakfast or On Your Own in Ohiopyle</t>
  </si>
  <si>
    <t>Pack Lunch at Breakfast or On Your Own in Morgantown</t>
  </si>
  <si>
    <t>Approx. 3pm ~ 4 pm</t>
  </si>
  <si>
    <t>Front gate closed to all traffic.</t>
  </si>
  <si>
    <t>Actual Vendor / Tour Times</t>
  </si>
  <si>
    <t>Waitlist</t>
  </si>
  <si>
    <t>Open
Duckie Sold 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</si>
</sst>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409]h:mm\ AM/PM;@"/>
    <numFmt numFmtId="165" formatCode="&quot;$&quot;#,##0.00"/>
  </numFmts>
  <fonts count="20" x14ac:knownFonts="1">
    <font>
      <sz val="11"/>
      <color theme="1"/>
      <name val="Calibri"/>
      <family val="2"/>
      <scheme val="minor"/>
    </font>
    <font>
      <u/>
      <sz val="11"/>
      <color theme="10"/>
      <name val="Calibri"/>
      <family val="2"/>
      <scheme val="minor"/>
    </font>
    <font>
      <sz val="10.5"/>
      <color rgb="FF000000"/>
      <name val="Tahoma"/>
      <family val="2"/>
    </font>
    <font>
      <sz val="11"/>
      <color rgb="FF000000"/>
      <name val="Arial"/>
      <family val="2"/>
    </font>
    <font>
      <b/>
      <sz val="8"/>
      <name val="Calibri"/>
      <family val="2"/>
      <scheme val="minor"/>
    </font>
    <font>
      <sz val="8"/>
      <name val="Calibri"/>
      <family val="2"/>
      <scheme val="minor"/>
    </font>
    <font>
      <sz val="10"/>
      <name val="Calibri"/>
      <family val="2"/>
      <scheme val="minor"/>
    </font>
    <font>
      <u/>
      <sz val="10"/>
      <name val="Calibri"/>
      <family val="2"/>
      <scheme val="minor"/>
    </font>
    <font>
      <sz val="9"/>
      <name val="Calibri"/>
      <family val="2"/>
      <scheme val="minor"/>
    </font>
    <font>
      <b/>
      <sz val="10"/>
      <name val="Calibri"/>
      <family val="2"/>
      <scheme val="minor"/>
    </font>
    <font>
      <u/>
      <sz val="10"/>
      <color theme="10"/>
      <name val="Calibri"/>
      <family val="2"/>
      <scheme val="minor"/>
    </font>
    <font>
      <u/>
      <sz val="12"/>
      <color theme="10"/>
      <name val="Calibri"/>
      <family val="2"/>
      <scheme val="minor"/>
    </font>
    <font>
      <sz val="12"/>
      <name val="Calibri"/>
      <family val="2"/>
      <scheme val="minor"/>
    </font>
    <font>
      <sz val="12"/>
      <color theme="1"/>
      <name val="Calibri"/>
      <family val="2"/>
      <scheme val="minor"/>
    </font>
    <font>
      <sz val="10"/>
      <color theme="8" tint="-0.249977111117893"/>
      <name val="Calibri"/>
      <family val="2"/>
      <scheme val="minor"/>
    </font>
    <font>
      <sz val="10"/>
      <color theme="7" tint="-0.249977111117893"/>
      <name val="Calibri"/>
      <family val="2"/>
      <scheme val="minor"/>
    </font>
    <font>
      <sz val="10"/>
      <color theme="7" tint="-0.499984740745262"/>
      <name val="Calibri"/>
      <family val="2"/>
      <scheme val="minor"/>
    </font>
    <font>
      <sz val="10"/>
      <color theme="8" tint="-0.499984740745262"/>
      <name val="Calibri"/>
      <family val="2"/>
      <scheme val="minor"/>
    </font>
    <font>
      <sz val="10"/>
      <color theme="4" tint="-0.499984740745262"/>
      <name val="Calibri"/>
      <family val="2"/>
      <scheme val="minor"/>
    </font>
    <font>
      <sz val="10"/>
      <color rgb="FF00B05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00B050"/>
        <bgColor indexed="64"/>
      </patternFill>
    </fill>
  </fills>
  <borders count="17">
    <border>
      <left/>
      <right/>
      <top/>
      <bottom/>
      <diagonal/>
    </border>
    <border>
      <left style="medium">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dashed">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style="medium">
        <color auto="1"/>
      </left>
      <right style="dashed">
        <color auto="1"/>
      </right>
      <top style="medium">
        <color auto="1"/>
      </top>
      <bottom/>
      <diagonal/>
    </border>
    <border>
      <left style="dashed">
        <color auto="1"/>
      </left>
      <right style="dashed">
        <color auto="1"/>
      </right>
      <top style="medium">
        <color auto="1"/>
      </top>
      <bottom/>
      <diagonal/>
    </border>
    <border>
      <left style="dashed">
        <color auto="1"/>
      </left>
      <right style="medium">
        <color auto="1"/>
      </right>
      <top style="medium">
        <color auto="1"/>
      </top>
      <bottom/>
      <diagonal/>
    </border>
    <border>
      <left style="medium">
        <color auto="1"/>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medium">
        <color auto="1"/>
      </right>
      <top/>
      <bottom style="dashed">
        <color auto="1"/>
      </bottom>
      <diagonal/>
    </border>
    <border>
      <left style="medium">
        <color auto="1"/>
      </left>
      <right style="dashed">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dashed">
        <color auto="1"/>
      </right>
      <top style="dashed">
        <color auto="1"/>
      </top>
      <bottom style="medium">
        <color auto="1"/>
      </bottom>
      <diagonal/>
    </border>
  </borders>
  <cellStyleXfs count="2">
    <xf numFmtId="0" fontId="0" fillId="0" borderId="0"/>
    <xf numFmtId="0" fontId="1" fillId="0" borderId="0" applyNumberFormat="0" applyFill="0" applyBorder="0" applyAlignment="0" applyProtection="0"/>
  </cellStyleXfs>
  <cellXfs count="163">
    <xf numFmtId="0" fontId="0" fillId="0" borderId="0" xfId="0"/>
    <xf numFmtId="0" fontId="0" fillId="0" borderId="2" xfId="0" applyBorder="1" applyAlignment="1">
      <alignment wrapText="1"/>
    </xf>
    <xf numFmtId="0" fontId="0" fillId="0" borderId="2" xfId="0" applyBorder="1" applyAlignment="1">
      <alignment horizontal="left" wrapText="1"/>
    </xf>
    <xf numFmtId="0" fontId="1" fillId="0" borderId="2" xfId="1" applyBorder="1" applyAlignment="1">
      <alignment horizontal="left" wrapText="1"/>
    </xf>
    <xf numFmtId="0" fontId="1" fillId="0" borderId="0" xfId="1" applyBorder="1"/>
    <xf numFmtId="0" fontId="1" fillId="0" borderId="0" xfId="1"/>
    <xf numFmtId="0" fontId="2" fillId="0" borderId="0" xfId="0" applyFont="1"/>
    <xf numFmtId="0" fontId="3" fillId="0" borderId="0" xfId="0" applyFont="1" applyAlignment="1">
      <alignment vertical="center"/>
    </xf>
    <xf numFmtId="0" fontId="6" fillId="0" borderId="2" xfId="0" applyFont="1" applyFill="1" applyBorder="1" applyAlignment="1">
      <alignment horizontal="left" wrapText="1"/>
    </xf>
    <xf numFmtId="0" fontId="6" fillId="0" borderId="0" xfId="0" applyFont="1" applyFill="1" applyAlignment="1"/>
    <xf numFmtId="0" fontId="5" fillId="0" borderId="0" xfId="0" applyFont="1" applyFill="1" applyAlignment="1">
      <alignment horizontal="center" vertical="center" wrapText="1"/>
    </xf>
    <xf numFmtId="0" fontId="6" fillId="5" borderId="2" xfId="0" applyFont="1" applyFill="1" applyBorder="1" applyAlignment="1">
      <alignment wrapText="1"/>
    </xf>
    <xf numFmtId="0" fontId="5" fillId="5"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6" fillId="0" borderId="2" xfId="0" applyFont="1" applyFill="1" applyBorder="1" applyAlignment="1"/>
    <xf numFmtId="0" fontId="6" fillId="5" borderId="2" xfId="0" applyFont="1" applyFill="1" applyBorder="1" applyAlignment="1"/>
    <xf numFmtId="0" fontId="7" fillId="0" borderId="2" xfId="1" applyFont="1" applyFill="1" applyBorder="1" applyAlignment="1"/>
    <xf numFmtId="0" fontId="6" fillId="6" borderId="2" xfId="0" applyFont="1" applyFill="1" applyBorder="1" applyAlignment="1"/>
    <xf numFmtId="0" fontId="6" fillId="0" borderId="4" xfId="0" applyFont="1" applyFill="1" applyBorder="1" applyAlignment="1"/>
    <xf numFmtId="0" fontId="5" fillId="0" borderId="2" xfId="0" applyFont="1" applyFill="1" applyBorder="1" applyAlignment="1">
      <alignment horizontal="center" vertical="center" wrapText="1"/>
    </xf>
    <xf numFmtId="0" fontId="6" fillId="0" borderId="2" xfId="0" applyFont="1" applyFill="1" applyBorder="1" applyAlignment="1">
      <alignment wrapText="1"/>
    </xf>
    <xf numFmtId="0" fontId="6" fillId="6" borderId="2" xfId="0" applyFont="1" applyFill="1" applyBorder="1" applyAlignment="1">
      <alignment wrapText="1"/>
    </xf>
    <xf numFmtId="0" fontId="6" fillId="0" borderId="4" xfId="0" applyFont="1" applyFill="1" applyBorder="1" applyAlignment="1">
      <alignment wrapText="1"/>
    </xf>
    <xf numFmtId="0" fontId="6" fillId="0" borderId="0" xfId="0" applyFont="1" applyFill="1" applyAlignment="1">
      <alignment wrapText="1"/>
    </xf>
    <xf numFmtId="0" fontId="6" fillId="0" borderId="2" xfId="0" applyFont="1" applyFill="1" applyBorder="1" applyAlignment="1">
      <alignment horizontal="center" wrapText="1"/>
    </xf>
    <xf numFmtId="164" fontId="6" fillId="0" borderId="2" xfId="0" applyNumberFormat="1" applyFont="1" applyFill="1" applyBorder="1" applyAlignment="1">
      <alignment horizontal="center" wrapText="1"/>
    </xf>
    <xf numFmtId="165" fontId="6" fillId="0" borderId="2" xfId="0" applyNumberFormat="1" applyFont="1" applyFill="1" applyBorder="1" applyAlignment="1">
      <alignment horizontal="center" wrapText="1"/>
    </xf>
    <xf numFmtId="0" fontId="6" fillId="0" borderId="3" xfId="0" applyFont="1" applyFill="1" applyBorder="1" applyAlignment="1">
      <alignment wrapText="1"/>
    </xf>
    <xf numFmtId="0" fontId="7" fillId="0" borderId="2" xfId="1" applyFont="1" applyFill="1" applyBorder="1" applyAlignment="1">
      <alignment horizontal="left" wrapText="1"/>
    </xf>
    <xf numFmtId="0" fontId="7" fillId="0" borderId="2" xfId="1" applyFont="1" applyFill="1" applyBorder="1"/>
    <xf numFmtId="0" fontId="6" fillId="0" borderId="2" xfId="0" applyFont="1" applyFill="1" applyBorder="1"/>
    <xf numFmtId="0" fontId="6" fillId="0" borderId="1" xfId="0" applyFont="1" applyFill="1" applyBorder="1" applyAlignment="1">
      <alignment wrapText="1"/>
    </xf>
    <xf numFmtId="0" fontId="6" fillId="5" borderId="2" xfId="0" applyFont="1" applyFill="1" applyBorder="1" applyAlignment="1">
      <alignment horizontal="center" wrapText="1"/>
    </xf>
    <xf numFmtId="164" fontId="6" fillId="5" borderId="2" xfId="0" applyNumberFormat="1" applyFont="1" applyFill="1" applyBorder="1" applyAlignment="1">
      <alignment horizontal="center" wrapText="1"/>
    </xf>
    <xf numFmtId="0" fontId="6" fillId="5" borderId="2" xfId="0" applyFont="1" applyFill="1" applyBorder="1" applyAlignment="1">
      <alignment horizontal="center" vertical="center" wrapText="1"/>
    </xf>
    <xf numFmtId="0" fontId="6" fillId="5" borderId="2" xfId="0" applyFont="1" applyFill="1" applyBorder="1"/>
    <xf numFmtId="0" fontId="6" fillId="5" borderId="3" xfId="0" applyFont="1" applyFill="1" applyBorder="1" applyAlignment="1">
      <alignment wrapText="1"/>
    </xf>
    <xf numFmtId="0" fontId="6" fillId="5" borderId="1" xfId="0" applyFont="1" applyFill="1" applyBorder="1" applyAlignment="1">
      <alignment wrapText="1"/>
    </xf>
    <xf numFmtId="8" fontId="6" fillId="0" borderId="2" xfId="0" applyNumberFormat="1" applyFont="1" applyFill="1" applyBorder="1" applyAlignment="1">
      <alignment wrapText="1"/>
    </xf>
    <xf numFmtId="165" fontId="6" fillId="5" borderId="2" xfId="0" applyNumberFormat="1" applyFont="1" applyFill="1" applyBorder="1" applyAlignment="1">
      <alignment horizontal="center" wrapText="1"/>
    </xf>
    <xf numFmtId="0" fontId="6" fillId="5" borderId="2" xfId="0" applyFont="1" applyFill="1" applyBorder="1" applyAlignment="1">
      <alignment horizontal="left" wrapText="1"/>
    </xf>
    <xf numFmtId="0" fontId="6" fillId="6" borderId="2" xfId="0" applyFont="1" applyFill="1" applyBorder="1" applyAlignment="1">
      <alignment horizontal="center" wrapText="1"/>
    </xf>
    <xf numFmtId="164" fontId="6" fillId="6" borderId="2" xfId="0" applyNumberFormat="1" applyFont="1" applyFill="1" applyBorder="1" applyAlignment="1">
      <alignment horizontal="center" wrapText="1"/>
    </xf>
    <xf numFmtId="165" fontId="6" fillId="6" borderId="2" xfId="0" applyNumberFormat="1" applyFont="1" applyFill="1" applyBorder="1" applyAlignment="1">
      <alignment horizontal="center" wrapText="1"/>
    </xf>
    <xf numFmtId="0" fontId="6" fillId="6" borderId="2" xfId="0" applyFont="1" applyFill="1" applyBorder="1" applyAlignment="1">
      <alignment horizontal="center" vertical="center" wrapText="1"/>
    </xf>
    <xf numFmtId="0" fontId="6" fillId="6" borderId="2" xfId="0" applyFont="1" applyFill="1" applyBorder="1" applyAlignment="1">
      <alignment horizontal="left" wrapText="1"/>
    </xf>
    <xf numFmtId="0" fontId="6" fillId="6" borderId="3" xfId="0" applyFont="1" applyFill="1" applyBorder="1" applyAlignment="1">
      <alignment wrapText="1"/>
    </xf>
    <xf numFmtId="0" fontId="7" fillId="0" borderId="2" xfId="1" applyFont="1" applyFill="1" applyBorder="1" applyAlignment="1">
      <alignment wrapText="1"/>
    </xf>
    <xf numFmtId="6" fontId="6" fillId="0" borderId="2" xfId="0" applyNumberFormat="1" applyFont="1" applyFill="1" applyBorder="1" applyAlignment="1">
      <alignment wrapText="1"/>
    </xf>
    <xf numFmtId="0" fontId="6" fillId="0" borderId="4" xfId="0" applyFont="1" applyFill="1" applyBorder="1" applyAlignment="1">
      <alignment horizontal="center" wrapText="1"/>
    </xf>
    <xf numFmtId="164" fontId="6" fillId="0" borderId="4" xfId="0" applyNumberFormat="1" applyFont="1" applyFill="1" applyBorder="1" applyAlignment="1">
      <alignment horizont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left" wrapText="1"/>
    </xf>
    <xf numFmtId="0" fontId="6" fillId="0" borderId="5" xfId="0" applyFont="1" applyFill="1" applyBorder="1" applyAlignment="1">
      <alignment wrapText="1"/>
    </xf>
    <xf numFmtId="0" fontId="6" fillId="0" borderId="0" xfId="0" applyFont="1" applyFill="1" applyAlignment="1">
      <alignment horizontal="center" wrapText="1"/>
    </xf>
    <xf numFmtId="164" fontId="6" fillId="0" borderId="0" xfId="0" applyNumberFormat="1" applyFont="1" applyFill="1" applyAlignment="1">
      <alignment horizontal="center" wrapText="1"/>
    </xf>
    <xf numFmtId="165" fontId="6" fillId="0" borderId="0" xfId="0" applyNumberFormat="1" applyFont="1" applyFill="1" applyAlignment="1">
      <alignment horizontal="center" wrapText="1"/>
    </xf>
    <xf numFmtId="0" fontId="6" fillId="0" borderId="0" xfId="0" applyFont="1" applyFill="1" applyAlignment="1">
      <alignment horizontal="center" vertical="center" wrapText="1"/>
    </xf>
    <xf numFmtId="0" fontId="6" fillId="0" borderId="0" xfId="0" applyFont="1" applyFill="1" applyAlignment="1">
      <alignment horizontal="left" wrapText="1"/>
    </xf>
    <xf numFmtId="0" fontId="6" fillId="6" borderId="1" xfId="0" applyFont="1" applyFill="1" applyBorder="1" applyAlignment="1">
      <alignment wrapText="1"/>
    </xf>
    <xf numFmtId="0" fontId="10" fillId="0" borderId="1" xfId="1" applyFont="1" applyFill="1" applyBorder="1" applyAlignment="1">
      <alignment wrapText="1"/>
    </xf>
    <xf numFmtId="0" fontId="10" fillId="5" borderId="1" xfId="1" applyFont="1" applyFill="1" applyBorder="1" applyAlignment="1">
      <alignment wrapText="1"/>
    </xf>
    <xf numFmtId="0" fontId="0" fillId="0" borderId="3" xfId="0" applyBorder="1"/>
    <xf numFmtId="0" fontId="0" fillId="0" borderId="2" xfId="0" applyBorder="1"/>
    <xf numFmtId="0" fontId="10" fillId="6" borderId="1" xfId="1" applyFont="1" applyFill="1" applyBorder="1" applyAlignment="1">
      <alignment wrapText="1"/>
    </xf>
    <xf numFmtId="0" fontId="0" fillId="0" borderId="0" xfId="0" applyAlignment="1">
      <alignment wrapText="1"/>
    </xf>
    <xf numFmtId="0" fontId="5" fillId="0" borderId="2" xfId="0" applyFont="1" applyFill="1" applyBorder="1" applyAlignment="1">
      <alignment horizontal="center" wrapText="1"/>
    </xf>
    <xf numFmtId="0" fontId="5" fillId="6" borderId="2" xfId="0" applyFont="1" applyFill="1" applyBorder="1" applyAlignment="1">
      <alignment horizontal="center" wrapText="1"/>
    </xf>
    <xf numFmtId="0" fontId="5" fillId="5" borderId="2" xfId="0" applyFont="1" applyFill="1" applyBorder="1" applyAlignment="1">
      <alignment horizontal="center" wrapText="1"/>
    </xf>
    <xf numFmtId="0" fontId="5" fillId="0" borderId="0" xfId="0" applyFont="1" applyFill="1" applyAlignment="1">
      <alignment horizontal="center" wrapText="1"/>
    </xf>
    <xf numFmtId="0" fontId="6" fillId="0" borderId="2" xfId="0" applyFont="1" applyFill="1" applyBorder="1" applyAlignment="1">
      <alignment horizontal="center" vertical="center" wrapText="1"/>
    </xf>
    <xf numFmtId="0" fontId="9" fillId="3" borderId="6" xfId="0" applyFont="1" applyFill="1" applyBorder="1" applyAlignment="1">
      <alignment horizontal="center" wrapText="1"/>
    </xf>
    <xf numFmtId="0" fontId="4" fillId="3" borderId="7" xfId="0" applyFont="1" applyFill="1" applyBorder="1" applyAlignment="1">
      <alignment horizontal="center" wrapText="1"/>
    </xf>
    <xf numFmtId="164" fontId="9" fillId="3" borderId="7" xfId="0" applyNumberFormat="1" applyFont="1" applyFill="1" applyBorder="1" applyAlignment="1">
      <alignment horizontal="center" wrapText="1"/>
    </xf>
    <xf numFmtId="165" fontId="9" fillId="3" borderId="7" xfId="0" applyNumberFormat="1" applyFont="1" applyFill="1" applyBorder="1" applyAlignment="1">
      <alignment horizontal="center" wrapText="1"/>
    </xf>
    <xf numFmtId="0" fontId="9" fillId="3" borderId="7" xfId="0" applyFont="1" applyFill="1" applyBorder="1" applyAlignment="1">
      <alignment horizontal="center" wrapText="1"/>
    </xf>
    <xf numFmtId="0" fontId="4" fillId="3" borderId="7"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6" fillId="3" borderId="7" xfId="0" applyFont="1" applyFill="1" applyBorder="1" applyAlignment="1">
      <alignment horizontal="center" wrapText="1"/>
    </xf>
    <xf numFmtId="0" fontId="9" fillId="3" borderId="7" xfId="0" applyFont="1" applyFill="1" applyBorder="1" applyAlignment="1">
      <alignment horizontal="center"/>
    </xf>
    <xf numFmtId="0" fontId="9" fillId="3" borderId="8" xfId="0" applyFont="1" applyFill="1" applyBorder="1" applyAlignment="1">
      <alignment horizontal="center" wrapText="1"/>
    </xf>
    <xf numFmtId="0" fontId="6" fillId="0" borderId="9" xfId="0" applyFont="1" applyFill="1" applyBorder="1" applyAlignment="1">
      <alignment wrapText="1"/>
    </xf>
    <xf numFmtId="0" fontId="5" fillId="0" borderId="10" xfId="0" applyFont="1" applyFill="1" applyBorder="1" applyAlignment="1">
      <alignment horizontal="center" wrapText="1"/>
    </xf>
    <xf numFmtId="164" fontId="6" fillId="0" borderId="10" xfId="0" applyNumberFormat="1" applyFont="1" applyFill="1" applyBorder="1" applyAlignment="1">
      <alignment horizontal="center" wrapText="1"/>
    </xf>
    <xf numFmtId="165" fontId="6" fillId="0" borderId="10" xfId="0" applyNumberFormat="1" applyFont="1" applyFill="1" applyBorder="1" applyAlignment="1">
      <alignment horizontal="center" wrapText="1"/>
    </xf>
    <xf numFmtId="0" fontId="6" fillId="0" borderId="10" xfId="0" applyFont="1" applyFill="1" applyBorder="1" applyAlignment="1">
      <alignment horizontal="center" wrapText="1"/>
    </xf>
    <xf numFmtId="0" fontId="6" fillId="0" borderId="10" xfId="0" applyFont="1" applyFill="1" applyBorder="1" applyAlignment="1">
      <alignment wrapText="1"/>
    </xf>
    <xf numFmtId="0" fontId="5" fillId="0" borderId="10" xfId="0" applyFont="1" applyFill="1" applyBorder="1" applyAlignment="1">
      <alignment horizontal="center" vertical="center" wrapText="1"/>
    </xf>
    <xf numFmtId="0" fontId="6" fillId="0" borderId="10" xfId="0" applyFont="1" applyFill="1" applyBorder="1" applyAlignment="1">
      <alignment horizontal="left" wrapText="1"/>
    </xf>
    <xf numFmtId="0" fontId="6" fillId="0" borderId="10" xfId="0" applyFont="1" applyFill="1" applyBorder="1" applyAlignment="1">
      <alignment horizontal="center" vertical="center" wrapText="1"/>
    </xf>
    <xf numFmtId="0" fontId="6" fillId="0" borderId="10" xfId="0" applyFont="1" applyFill="1" applyBorder="1" applyAlignment="1"/>
    <xf numFmtId="0" fontId="6" fillId="0" borderId="11" xfId="0" applyFont="1" applyFill="1" applyBorder="1" applyAlignment="1">
      <alignment wrapText="1"/>
    </xf>
    <xf numFmtId="0" fontId="1" fillId="0" borderId="2" xfId="1" applyFill="1" applyBorder="1" applyAlignment="1">
      <alignment horizontal="left" wrapText="1"/>
    </xf>
    <xf numFmtId="0" fontId="1" fillId="0" borderId="2" xfId="1" applyFill="1" applyBorder="1" applyAlignment="1">
      <alignment wrapText="1"/>
    </xf>
    <xf numFmtId="0" fontId="1" fillId="0" borderId="2" xfId="1" applyFill="1" applyBorder="1"/>
    <xf numFmtId="164" fontId="1" fillId="0" borderId="2" xfId="1" applyNumberFormat="1" applyFill="1" applyBorder="1" applyAlignment="1">
      <alignment horizontal="center" wrapText="1"/>
    </xf>
    <xf numFmtId="164" fontId="6" fillId="6" borderId="2" xfId="0" applyNumberFormat="1" applyFont="1" applyFill="1" applyBorder="1" applyAlignment="1">
      <alignment wrapText="1"/>
    </xf>
    <xf numFmtId="164" fontId="6" fillId="5" borderId="2" xfId="0" applyNumberFormat="1" applyFont="1" applyFill="1" applyBorder="1" applyAlignment="1">
      <alignment wrapText="1"/>
    </xf>
    <xf numFmtId="165" fontId="6" fillId="6" borderId="2" xfId="0" applyNumberFormat="1" applyFont="1" applyFill="1" applyBorder="1" applyAlignment="1">
      <alignment wrapText="1"/>
    </xf>
    <xf numFmtId="0" fontId="6" fillId="6" borderId="2" xfId="0" applyFont="1" applyFill="1" applyBorder="1" applyAlignment="1">
      <alignment vertical="center" wrapText="1"/>
    </xf>
    <xf numFmtId="0" fontId="11" fillId="4" borderId="12" xfId="1" applyFont="1" applyFill="1" applyBorder="1" applyAlignment="1">
      <alignment wrapText="1"/>
    </xf>
    <xf numFmtId="0" fontId="12" fillId="4" borderId="13" xfId="0" applyFont="1" applyFill="1" applyBorder="1" applyAlignment="1">
      <alignment horizontal="center" wrapText="1"/>
    </xf>
    <xf numFmtId="164" fontId="12" fillId="4" borderId="13" xfId="0" applyNumberFormat="1" applyFont="1" applyFill="1" applyBorder="1" applyAlignment="1">
      <alignment horizontal="center" wrapText="1"/>
    </xf>
    <xf numFmtId="165" fontId="12" fillId="4" borderId="13" xfId="0" applyNumberFormat="1" applyFont="1" applyFill="1" applyBorder="1" applyAlignment="1">
      <alignment horizontal="center" wrapText="1"/>
    </xf>
    <xf numFmtId="0" fontId="12" fillId="4" borderId="13" xfId="0" applyFont="1" applyFill="1" applyBorder="1" applyAlignment="1">
      <alignment wrapText="1"/>
    </xf>
    <xf numFmtId="0" fontId="12" fillId="4" borderId="13" xfId="0" applyFont="1" applyFill="1" applyBorder="1" applyAlignment="1">
      <alignment horizontal="left" wrapText="1"/>
    </xf>
    <xf numFmtId="0" fontId="12" fillId="4" borderId="13" xfId="0" applyFont="1" applyFill="1" applyBorder="1" applyAlignment="1">
      <alignment horizontal="center" vertical="center" wrapText="1"/>
    </xf>
    <xf numFmtId="0" fontId="11" fillId="4" borderId="13" xfId="1" applyFont="1" applyFill="1" applyBorder="1"/>
    <xf numFmtId="0" fontId="12" fillId="4" borderId="14" xfId="0" applyFont="1" applyFill="1" applyBorder="1" applyAlignment="1">
      <alignment wrapText="1"/>
    </xf>
    <xf numFmtId="0" fontId="13" fillId="0" borderId="15" xfId="0" applyFont="1" applyBorder="1"/>
    <xf numFmtId="165" fontId="5" fillId="0" borderId="2" xfId="0" applyNumberFormat="1" applyFont="1" applyFill="1" applyBorder="1" applyAlignment="1">
      <alignment horizontal="center" wrapText="1"/>
    </xf>
    <xf numFmtId="165" fontId="5" fillId="6" borderId="2" xfId="0" applyNumberFormat="1" applyFont="1" applyFill="1" applyBorder="1" applyAlignment="1">
      <alignment horizontal="center" wrapText="1"/>
    </xf>
    <xf numFmtId="164" fontId="6" fillId="5" borderId="2" xfId="0" applyNumberFormat="1" applyFont="1" applyFill="1" applyBorder="1" applyAlignment="1">
      <alignment horizontal="center" vertical="center" wrapText="1"/>
    </xf>
    <xf numFmtId="0" fontId="0" fillId="0" borderId="2" xfId="0" applyFill="1" applyBorder="1" applyAlignment="1">
      <alignment wrapText="1"/>
    </xf>
    <xf numFmtId="0" fontId="8" fillId="0" borderId="2" xfId="0" applyFont="1" applyFill="1" applyBorder="1" applyAlignment="1">
      <alignment horizontal="center" wrapText="1"/>
    </xf>
    <xf numFmtId="0" fontId="6" fillId="0" borderId="16" xfId="0" applyFont="1" applyFill="1" applyBorder="1" applyAlignment="1">
      <alignment wrapText="1"/>
    </xf>
    <xf numFmtId="0" fontId="5" fillId="0" borderId="4" xfId="0" applyFont="1" applyFill="1" applyBorder="1" applyAlignment="1">
      <alignment horizontal="center" wrapText="1"/>
    </xf>
    <xf numFmtId="0" fontId="8" fillId="0" borderId="4" xfId="0" applyFont="1" applyFill="1" applyBorder="1" applyAlignment="1">
      <alignment horizontal="center" wrapText="1"/>
    </xf>
    <xf numFmtId="0" fontId="8" fillId="4" borderId="13" xfId="0" applyFont="1" applyFill="1" applyBorder="1" applyAlignment="1">
      <alignment wrapText="1"/>
    </xf>
    <xf numFmtId="0" fontId="6" fillId="0" borderId="2" xfId="0" applyFont="1" applyFill="1" applyBorder="1" applyAlignment="1">
      <alignment horizontal="center" vertical="center" wrapText="1"/>
    </xf>
    <xf numFmtId="1" fontId="9" fillId="3" borderId="7" xfId="0" applyNumberFormat="1" applyFont="1" applyFill="1" applyBorder="1" applyAlignment="1">
      <alignment horizontal="center" wrapText="1"/>
    </xf>
    <xf numFmtId="1" fontId="6" fillId="0" borderId="10" xfId="0" applyNumberFormat="1" applyFont="1" applyFill="1" applyBorder="1" applyAlignment="1">
      <alignment horizontal="center" wrapText="1"/>
    </xf>
    <xf numFmtId="1" fontId="6" fillId="0" borderId="2" xfId="0" applyNumberFormat="1" applyFont="1" applyFill="1" applyBorder="1" applyAlignment="1">
      <alignment horizontal="center" wrapText="1"/>
    </xf>
    <xf numFmtId="1" fontId="6" fillId="5" borderId="2" xfId="0" applyNumberFormat="1" applyFont="1" applyFill="1" applyBorder="1" applyAlignment="1">
      <alignment horizontal="center" wrapText="1"/>
    </xf>
    <xf numFmtId="1" fontId="6" fillId="6" borderId="2" xfId="0" applyNumberFormat="1" applyFont="1" applyFill="1" applyBorder="1" applyAlignment="1">
      <alignment horizontal="center" wrapText="1"/>
    </xf>
    <xf numFmtId="1" fontId="6" fillId="0" borderId="0" xfId="0" applyNumberFormat="1" applyFont="1" applyFill="1" applyAlignment="1">
      <alignment horizontal="center" wrapText="1"/>
    </xf>
    <xf numFmtId="164" fontId="6" fillId="0" borderId="0" xfId="0" applyNumberFormat="1" applyFont="1" applyFill="1" applyBorder="1" applyAlignment="1">
      <alignment horizontal="center" wrapText="1"/>
    </xf>
    <xf numFmtId="0" fontId="6" fillId="0" borderId="2" xfId="0" applyFont="1" applyFill="1" applyBorder="1" applyAlignment="1">
      <alignment horizontal="center" vertical="center" wrapText="1"/>
    </xf>
    <xf numFmtId="0" fontId="1" fillId="0" borderId="0" xfId="1" applyAlignment="1">
      <alignment wrapText="1"/>
    </xf>
    <xf numFmtId="0" fontId="2" fillId="0" borderId="0" xfId="0" applyFont="1" applyAlignment="1">
      <alignment wrapText="1"/>
    </xf>
    <xf numFmtId="164" fontId="6" fillId="7" borderId="2" xfId="0" applyNumberFormat="1" applyFont="1" applyFill="1" applyBorder="1" applyAlignment="1">
      <alignment horizontal="center" wrapText="1"/>
    </xf>
    <xf numFmtId="164" fontId="14" fillId="0" borderId="2" xfId="0" applyNumberFormat="1" applyFont="1" applyFill="1" applyBorder="1" applyAlignment="1">
      <alignment horizontal="center" wrapText="1"/>
    </xf>
    <xf numFmtId="164" fontId="15" fillId="0" borderId="2" xfId="0" applyNumberFormat="1" applyFont="1" applyFill="1" applyBorder="1" applyAlignment="1">
      <alignment horizontal="center" wrapText="1"/>
    </xf>
    <xf numFmtId="164" fontId="16" fillId="0" borderId="0" xfId="0" applyNumberFormat="1" applyFont="1" applyFill="1" applyAlignment="1">
      <alignment horizontal="center" wrapText="1"/>
    </xf>
    <xf numFmtId="164" fontId="18" fillId="0" borderId="2" xfId="0" applyNumberFormat="1" applyFont="1" applyFill="1" applyBorder="1" applyAlignment="1">
      <alignment horizontal="center" wrapText="1"/>
    </xf>
    <xf numFmtId="164" fontId="17" fillId="0" borderId="2" xfId="0" applyNumberFormat="1" applyFont="1" applyFill="1" applyBorder="1" applyAlignment="1">
      <alignment horizontal="center" wrapText="1"/>
    </xf>
    <xf numFmtId="1" fontId="4" fillId="3" borderId="7" xfId="0" applyNumberFormat="1" applyFont="1" applyFill="1" applyBorder="1" applyAlignment="1">
      <alignment horizontal="center" wrapText="1"/>
    </xf>
    <xf numFmtId="1" fontId="12" fillId="4" borderId="13" xfId="0" applyNumberFormat="1" applyFont="1" applyFill="1" applyBorder="1" applyAlignment="1">
      <alignment horizontal="center" wrapText="1"/>
    </xf>
    <xf numFmtId="1" fontId="6" fillId="2" borderId="2" xfId="0" applyNumberFormat="1" applyFont="1" applyFill="1" applyBorder="1" applyAlignment="1">
      <alignment horizontal="center" wrapText="1"/>
    </xf>
    <xf numFmtId="1" fontId="6" fillId="2" borderId="4" xfId="0" applyNumberFormat="1" applyFont="1" applyFill="1" applyBorder="1" applyAlignment="1">
      <alignment horizontal="center" wrapText="1"/>
    </xf>
    <xf numFmtId="165" fontId="6" fillId="6" borderId="2" xfId="0" applyNumberFormat="1" applyFont="1" applyFill="1" applyBorder="1" applyAlignment="1">
      <alignment horizontal="center" vertical="center" wrapText="1"/>
    </xf>
    <xf numFmtId="165" fontId="6" fillId="0" borderId="2" xfId="0" applyNumberFormat="1" applyFont="1" applyFill="1" applyBorder="1" applyAlignment="1">
      <alignment horizontal="center" vertical="center" wrapText="1"/>
    </xf>
    <xf numFmtId="165" fontId="6" fillId="5"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64" fontId="19" fillId="0" borderId="2" xfId="0" applyNumberFormat="1" applyFont="1" applyFill="1" applyBorder="1" applyAlignment="1">
      <alignment horizontal="center" wrapText="1"/>
    </xf>
    <xf numFmtId="164" fontId="9" fillId="3" borderId="7" xfId="0" applyNumberFormat="1" applyFont="1" applyFill="1" applyBorder="1" applyAlignment="1">
      <alignment horizontal="center" vertical="center" wrapText="1"/>
    </xf>
    <xf numFmtId="164" fontId="6" fillId="0" borderId="10" xfId="0" applyNumberFormat="1"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164" fontId="6" fillId="6" borderId="2" xfId="0" applyNumberFormat="1" applyFont="1" applyFill="1" applyBorder="1" applyAlignment="1">
      <alignment horizontal="center" vertical="center" wrapText="1"/>
    </xf>
    <xf numFmtId="164" fontId="6" fillId="0" borderId="4" xfId="0" applyNumberFormat="1" applyFont="1" applyFill="1" applyBorder="1" applyAlignment="1">
      <alignment horizontal="center" vertical="center" wrapText="1"/>
    </xf>
    <xf numFmtId="164" fontId="6" fillId="0" borderId="0" xfId="0" applyNumberFormat="1" applyFont="1" applyFill="1" applyAlignment="1">
      <alignment horizontal="center" vertical="center" wrapText="1"/>
    </xf>
    <xf numFmtId="165" fontId="6" fillId="0" borderId="10" xfId="0" applyNumberFormat="1" applyFont="1" applyFill="1" applyBorder="1" applyAlignment="1">
      <alignment horizontal="center" vertical="center" wrapText="1"/>
    </xf>
    <xf numFmtId="165" fontId="9" fillId="3" borderId="7" xfId="0" applyNumberFormat="1" applyFont="1" applyFill="1" applyBorder="1" applyAlignment="1">
      <alignment horizontal="center" vertical="center" wrapText="1"/>
    </xf>
    <xf numFmtId="0" fontId="6" fillId="6" borderId="2" xfId="0" applyFont="1" applyFill="1" applyBorder="1" applyAlignment="1">
      <alignment horizontal="center" vertical="center"/>
    </xf>
    <xf numFmtId="165" fontId="6" fillId="0" borderId="4" xfId="0" applyNumberFormat="1" applyFont="1" applyFill="1" applyBorder="1" applyAlignment="1">
      <alignment horizontal="center" vertical="center" wrapText="1"/>
    </xf>
    <xf numFmtId="165" fontId="6" fillId="0" borderId="0" xfId="0" applyNumberFormat="1" applyFont="1" applyFill="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1" xfId="1" applyFill="1" applyBorder="1" applyAlignment="1">
      <alignment wrapText="1"/>
    </xf>
    <xf numFmtId="0" fontId="6" fillId="0"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2" xfId="1" applyFill="1" applyBorder="1" applyAlignment="1">
      <alignment horizontal="center" vertical="center" wrapText="1"/>
    </xf>
  </cellXfs>
  <cellStyles count="2">
    <cellStyle name="Hyperlink" xfId="1" builtinId="8"/>
    <cellStyle name="Normal" xfId="0" builtinId="0"/>
  </cellStyles>
  <dxfs count="121">
    <dxf>
      <font>
        <color theme="1"/>
      </font>
      <fill>
        <patternFill>
          <bgColor rgb="FF00B050"/>
        </patternFill>
      </fill>
    </dxf>
    <dxf>
      <font>
        <color theme="1"/>
      </font>
      <fill>
        <patternFill>
          <bgColor rgb="FF00B050"/>
        </patternFill>
      </fill>
    </dxf>
    <dxf>
      <font>
        <color rgb="FF9C0006"/>
      </font>
      <fill>
        <patternFill>
          <bgColor rgb="FFFFC7CE"/>
        </patternFill>
      </fill>
    </dxf>
    <dxf>
      <fill>
        <patternFill>
          <bgColor rgb="FFFFCC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bgColor theme="4" tint="0.39994506668294322"/>
        </patternFill>
      </fill>
    </dxf>
    <dxf>
      <fill>
        <patternFill>
          <bgColor rgb="FFDE789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bgColor theme="4" tint="0.39994506668294322"/>
        </patternFill>
      </fill>
    </dxf>
    <dxf>
      <fill>
        <patternFill>
          <bgColor rgb="FFDE789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bgColor theme="4" tint="0.39994506668294322"/>
        </patternFill>
      </fill>
    </dxf>
    <dxf>
      <fill>
        <patternFill>
          <bgColor rgb="FFDE7895"/>
        </patternFill>
      </fill>
    </dxf>
    <dxf>
      <font>
        <color rgb="FF9C0006"/>
      </font>
      <fill>
        <patternFill>
          <bgColor rgb="FFFFC7CE"/>
        </patternFill>
      </fill>
    </dxf>
    <dxf>
      <font>
        <color theme="1"/>
      </font>
      <fill>
        <patternFill>
          <bgColor theme="4" tint="0.39994506668294322"/>
        </patternFill>
      </fill>
    </dxf>
    <dxf>
      <fill>
        <patternFill>
          <bgColor rgb="FFDE7895"/>
        </patternFill>
      </fill>
    </dxf>
    <dxf>
      <font>
        <color rgb="FF9C0006"/>
      </font>
      <fill>
        <patternFill>
          <bgColor rgb="FFFFC7CE"/>
        </patternFill>
      </fill>
    </dxf>
    <dxf>
      <font>
        <color theme="1"/>
      </font>
      <fill>
        <patternFill>
          <bgColor theme="4" tint="0.39994506668294322"/>
        </patternFill>
      </fill>
    </dxf>
    <dxf>
      <fill>
        <patternFill>
          <bgColor rgb="FFDE7895"/>
        </patternFill>
      </fill>
    </dxf>
    <dxf>
      <font>
        <color rgb="FF9C0006"/>
      </font>
      <fill>
        <patternFill>
          <bgColor rgb="FFFFC7CE"/>
        </patternFill>
      </fill>
    </dxf>
    <dxf>
      <font>
        <color theme="1"/>
      </font>
      <fill>
        <patternFill>
          <bgColor theme="4" tint="0.39994506668294322"/>
        </patternFill>
      </fill>
    </dxf>
    <dxf>
      <fill>
        <patternFill>
          <bgColor rgb="FFDE7895"/>
        </patternFill>
      </fill>
    </dxf>
    <dxf>
      <font>
        <color rgb="FF9C0006"/>
      </font>
      <fill>
        <patternFill>
          <bgColor rgb="FFFFC7CE"/>
        </patternFill>
      </fill>
    </dxf>
    <dxf>
      <font>
        <color theme="1"/>
      </font>
      <fill>
        <patternFill>
          <bgColor theme="4" tint="0.39994506668294322"/>
        </patternFill>
      </fill>
    </dxf>
    <dxf>
      <fill>
        <patternFill>
          <bgColor rgb="FFDE7895"/>
        </patternFill>
      </fill>
    </dxf>
    <dxf>
      <font>
        <color rgb="FF9C0006"/>
      </font>
      <fill>
        <patternFill>
          <bgColor rgb="FFFFC7CE"/>
        </patternFill>
      </fill>
    </dxf>
    <dxf>
      <font>
        <color theme="1"/>
      </font>
      <fill>
        <patternFill>
          <bgColor theme="4" tint="0.39994506668294322"/>
        </patternFill>
      </fill>
    </dxf>
    <dxf>
      <fill>
        <patternFill>
          <bgColor rgb="FFDE7895"/>
        </patternFill>
      </fill>
    </dxf>
    <dxf>
      <font>
        <color rgb="FF9C0006"/>
      </font>
      <fill>
        <patternFill>
          <bgColor rgb="FFFFC7CE"/>
        </patternFill>
      </fill>
    </dxf>
    <dxf>
      <font>
        <color theme="1"/>
      </font>
      <fill>
        <patternFill>
          <bgColor theme="4" tint="0.39994506668294322"/>
        </patternFill>
      </fill>
    </dxf>
    <dxf>
      <fill>
        <patternFill>
          <bgColor rgb="FFDE7895"/>
        </patternFill>
      </fill>
    </dxf>
    <dxf>
      <font>
        <color rgb="FF9C0006"/>
      </font>
      <fill>
        <patternFill>
          <bgColor rgb="FFFFC7CE"/>
        </patternFill>
      </fill>
    </dxf>
    <dxf>
      <font>
        <color theme="1"/>
      </font>
      <fill>
        <patternFill>
          <bgColor theme="4" tint="0.39994506668294322"/>
        </patternFill>
      </fill>
    </dxf>
    <dxf>
      <fill>
        <patternFill>
          <bgColor rgb="FFDE7895"/>
        </patternFill>
      </fill>
    </dxf>
    <dxf>
      <font>
        <color rgb="FF9C0006"/>
      </font>
      <fill>
        <patternFill>
          <bgColor rgb="FFFFC7CE"/>
        </patternFill>
      </fill>
    </dxf>
    <dxf>
      <fill>
        <patternFill>
          <bgColor rgb="FFFFCCFF"/>
        </patternFill>
      </fill>
    </dxf>
    <dxf>
      <font>
        <color theme="1"/>
      </font>
      <fill>
        <patternFill>
          <bgColor rgb="FF00B050"/>
        </patternFill>
      </fill>
    </dxf>
    <dxf>
      <font>
        <color theme="1"/>
      </font>
      <fill>
        <patternFill>
          <bgColor rgb="FF00B050"/>
        </patternFill>
      </fill>
    </dxf>
    <dxf>
      <font>
        <color rgb="FF9C0006"/>
      </font>
      <fill>
        <patternFill>
          <bgColor rgb="FFFFC7CE"/>
        </patternFill>
      </fill>
    </dxf>
    <dxf>
      <fill>
        <patternFill>
          <bgColor rgb="FFFFCC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bgColor theme="4" tint="0.39994506668294322"/>
        </patternFill>
      </fill>
    </dxf>
    <dxf>
      <fill>
        <patternFill>
          <bgColor rgb="FFDE789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bgColor theme="4" tint="0.39994506668294322"/>
        </patternFill>
      </fill>
    </dxf>
    <dxf>
      <fill>
        <patternFill>
          <bgColor rgb="FFDE789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bgColor theme="4" tint="0.39994506668294322"/>
        </patternFill>
      </fill>
    </dxf>
    <dxf>
      <fill>
        <patternFill>
          <bgColor rgb="FFDE7895"/>
        </patternFill>
      </fill>
    </dxf>
    <dxf>
      <font>
        <color rgb="FF9C0006"/>
      </font>
      <fill>
        <patternFill>
          <bgColor rgb="FFFFC7CE"/>
        </patternFill>
      </fill>
    </dxf>
    <dxf>
      <font>
        <color theme="1"/>
      </font>
      <fill>
        <patternFill>
          <bgColor theme="4" tint="0.39994506668294322"/>
        </patternFill>
      </fill>
    </dxf>
    <dxf>
      <fill>
        <patternFill>
          <bgColor rgb="FFDE7895"/>
        </patternFill>
      </fill>
    </dxf>
    <dxf>
      <font>
        <color rgb="FF9C0006"/>
      </font>
      <fill>
        <patternFill>
          <bgColor rgb="FFFFC7CE"/>
        </patternFill>
      </fill>
    </dxf>
    <dxf>
      <font>
        <color theme="1"/>
      </font>
      <fill>
        <patternFill>
          <bgColor theme="4" tint="0.39994506668294322"/>
        </patternFill>
      </fill>
    </dxf>
    <dxf>
      <fill>
        <patternFill>
          <bgColor rgb="FFDE7895"/>
        </patternFill>
      </fill>
    </dxf>
    <dxf>
      <font>
        <color rgb="FF9C0006"/>
      </font>
      <fill>
        <patternFill>
          <bgColor rgb="FFFFC7CE"/>
        </patternFill>
      </fill>
    </dxf>
    <dxf>
      <font>
        <color theme="1"/>
      </font>
      <fill>
        <patternFill>
          <bgColor theme="4" tint="0.39994506668294322"/>
        </patternFill>
      </fill>
    </dxf>
    <dxf>
      <fill>
        <patternFill>
          <bgColor rgb="FFDE7895"/>
        </patternFill>
      </fill>
    </dxf>
    <dxf>
      <font>
        <color rgb="FF9C0006"/>
      </font>
      <fill>
        <patternFill>
          <bgColor rgb="FFFFC7CE"/>
        </patternFill>
      </fill>
    </dxf>
    <dxf>
      <font>
        <color theme="1"/>
      </font>
      <fill>
        <patternFill>
          <bgColor theme="4" tint="0.39994506668294322"/>
        </patternFill>
      </fill>
    </dxf>
    <dxf>
      <fill>
        <patternFill>
          <bgColor rgb="FFDE7895"/>
        </patternFill>
      </fill>
    </dxf>
    <dxf>
      <font>
        <color rgb="FF9C0006"/>
      </font>
      <fill>
        <patternFill>
          <bgColor rgb="FFFFC7CE"/>
        </patternFill>
      </fill>
    </dxf>
    <dxf>
      <font>
        <color theme="1"/>
      </font>
      <fill>
        <patternFill>
          <bgColor theme="4" tint="0.39994506668294322"/>
        </patternFill>
      </fill>
    </dxf>
    <dxf>
      <fill>
        <patternFill>
          <bgColor rgb="FFDE7895"/>
        </patternFill>
      </fill>
    </dxf>
    <dxf>
      <font>
        <color rgb="FF9C0006"/>
      </font>
      <fill>
        <patternFill>
          <bgColor rgb="FFFFC7CE"/>
        </patternFill>
      </fill>
    </dxf>
    <dxf>
      <font>
        <color theme="1"/>
      </font>
      <fill>
        <patternFill>
          <bgColor theme="4" tint="0.39994506668294322"/>
        </patternFill>
      </fill>
    </dxf>
    <dxf>
      <fill>
        <patternFill>
          <bgColor rgb="FFDE7895"/>
        </patternFill>
      </fill>
    </dxf>
    <dxf>
      <font>
        <color rgb="FF9C0006"/>
      </font>
      <fill>
        <patternFill>
          <bgColor rgb="FFFFC7CE"/>
        </patternFill>
      </fill>
    </dxf>
    <dxf>
      <font>
        <color theme="1"/>
      </font>
      <fill>
        <patternFill>
          <bgColor theme="4" tint="0.39994506668294322"/>
        </patternFill>
      </fill>
    </dxf>
    <dxf>
      <fill>
        <patternFill>
          <bgColor rgb="FFDE7895"/>
        </patternFill>
      </fill>
    </dxf>
    <dxf>
      <font>
        <color rgb="FF9C0006"/>
      </font>
      <fill>
        <patternFill>
          <bgColor rgb="FFFFC7CE"/>
        </patternFill>
      </fill>
    </dxf>
    <dxf>
      <font>
        <color theme="1"/>
      </font>
      <fill>
        <patternFill>
          <bgColor theme="4" tint="0.39994506668294322"/>
        </patternFill>
      </fill>
    </dxf>
    <dxf>
      <fill>
        <patternFill>
          <bgColor rgb="FFDE7895"/>
        </patternFill>
      </fill>
    </dxf>
    <dxf>
      <font>
        <color rgb="FF9C0006"/>
      </font>
      <fill>
        <patternFill>
          <bgColor rgb="FFFFC7CE"/>
        </patternFill>
      </fill>
    </dxf>
    <dxf>
      <font>
        <color theme="1"/>
      </font>
      <fill>
        <patternFill>
          <bgColor theme="4" tint="0.39994506668294322"/>
        </patternFill>
      </fill>
    </dxf>
    <dxf>
      <fill>
        <patternFill>
          <bgColor rgb="FFDE7895"/>
        </patternFill>
      </fill>
    </dxf>
    <dxf>
      <font>
        <color rgb="FF9C0006"/>
      </font>
      <fill>
        <patternFill>
          <bgColor rgb="FFFFC7CE"/>
        </patternFill>
      </fill>
    </dxf>
    <dxf>
      <font>
        <color theme="1"/>
      </font>
      <fill>
        <patternFill>
          <bgColor theme="4" tint="0.39994506668294322"/>
        </patternFill>
      </fill>
    </dxf>
    <dxf>
      <fill>
        <patternFill>
          <bgColor rgb="FFDE7895"/>
        </patternFill>
      </fill>
    </dxf>
    <dxf>
      <font>
        <color rgb="FF9C0006"/>
      </font>
      <fill>
        <patternFill>
          <bgColor rgb="FFFFC7CE"/>
        </patternFill>
      </fill>
    </dxf>
  </dxfs>
  <tableStyles count="0" defaultTableStyle="TableStyleMedium2" defaultPivotStyle="PivotStyleLight16"/>
  <colors>
    <mruColors>
      <color rgb="FFFFCCFF"/>
      <color rgb="FFFF99CC"/>
      <color rgb="FFFF99FF"/>
      <color rgb="FFFCD8F8"/>
      <color rgb="FFF9B1F0"/>
      <color rgb="FFD0A8D1"/>
      <color rgb="FFDE78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2018event.mosaicoutdoor.org/DaytimeActivities/Sunday.aspx" TargetMode="External"/><Relationship Id="rId117" Type="http://schemas.openxmlformats.org/officeDocument/2006/relationships/hyperlink" Target="http://2018event.mosaicoutdoor.org/DaytimeActivities/CampDaytimeActivities.aspx" TargetMode="External"/><Relationship Id="rId21" Type="http://schemas.openxmlformats.org/officeDocument/2006/relationships/hyperlink" Target="https://www.ventureoutdoors.org/kayak-pittsburgh-north-shore/" TargetMode="External"/><Relationship Id="rId42" Type="http://schemas.openxmlformats.org/officeDocument/2006/relationships/hyperlink" Target="https://www.ihg.com/holidayinnexpress/hotels/us/en/pittsburgh/pites/hoteldetail?cm_mmc=GoogleMaps-_-EX-_-US-_-PITES" TargetMode="External"/><Relationship Id="rId47" Type="http://schemas.openxmlformats.org/officeDocument/2006/relationships/hyperlink" Target="http://2018event.mosaicoutdoor.org/Pre-Trip.aspx" TargetMode="External"/><Relationship Id="rId63" Type="http://schemas.openxmlformats.org/officeDocument/2006/relationships/hyperlink" Target="http://2018event.mosaicoutdoor.org/DaytimeActivities/Friday.aspx" TargetMode="External"/><Relationship Id="rId68" Type="http://schemas.openxmlformats.org/officeDocument/2006/relationships/hyperlink" Target="http://2018event.mosaicoutdoor.org/DaytimeActivities/Friday.aspx" TargetMode="External"/><Relationship Id="rId84" Type="http://schemas.openxmlformats.org/officeDocument/2006/relationships/hyperlink" Target="http://2018event.mosaicoutdoor.org/DaytimeActivities/CampDaytimeActivities.aspx" TargetMode="External"/><Relationship Id="rId89" Type="http://schemas.openxmlformats.org/officeDocument/2006/relationships/hyperlink" Target="http://2018event.mosaicoutdoor.org/DaytimeActivities/Saturday.aspx" TargetMode="External"/><Relationship Id="rId112" Type="http://schemas.openxmlformats.org/officeDocument/2006/relationships/hyperlink" Target="http://2018event.mosaicoutdoor.org/DaytimeActivities/CampDaytimeActivities.aspx" TargetMode="External"/><Relationship Id="rId133" Type="http://schemas.openxmlformats.org/officeDocument/2006/relationships/hyperlink" Target="http://2018event.mosaicoutdoor.org/DaytimeActivities/Sunday.aspx" TargetMode="External"/><Relationship Id="rId138" Type="http://schemas.openxmlformats.org/officeDocument/2006/relationships/hyperlink" Target="http://2018event.mosaicoutdoor.org/DaytimeActivities/CampDaytimeActivities.aspx" TargetMode="External"/><Relationship Id="rId154" Type="http://schemas.openxmlformats.org/officeDocument/2006/relationships/hyperlink" Target="http://2018event.mosaicoutdoor.org/Transportation.aspx" TargetMode="External"/><Relationship Id="rId159" Type="http://schemas.openxmlformats.org/officeDocument/2006/relationships/hyperlink" Target="mailto:tracy@wilderness-voyageurs.com" TargetMode="External"/><Relationship Id="rId175" Type="http://schemas.openxmlformats.org/officeDocument/2006/relationships/hyperlink" Target="https://wvstateparks.com/park/coopers-rock-state-forest/" TargetMode="External"/><Relationship Id="rId170" Type="http://schemas.openxmlformats.org/officeDocument/2006/relationships/hyperlink" Target="mailto:groupsales@paconserve.org" TargetMode="External"/><Relationship Id="rId16" Type="http://schemas.openxmlformats.org/officeDocument/2006/relationships/hyperlink" Target="mailto:groupsales@paconserve.org" TargetMode="External"/><Relationship Id="rId107" Type="http://schemas.openxmlformats.org/officeDocument/2006/relationships/hyperlink" Target="http://2018event.mosaicoutdoor.org/DaytimeActivities/CampDaytimeActivities.aspx" TargetMode="External"/><Relationship Id="rId11" Type="http://schemas.openxmlformats.org/officeDocument/2006/relationships/hyperlink" Target="https://wvstateparks.com/park/coopers-rock-state-forest/" TargetMode="External"/><Relationship Id="rId32" Type="http://schemas.openxmlformats.org/officeDocument/2006/relationships/hyperlink" Target="http://2018event.mosaicoutdoor.org/DaytimeActivities/Sunday.aspx" TargetMode="External"/><Relationship Id="rId37" Type="http://schemas.openxmlformats.org/officeDocument/2006/relationships/hyperlink" Target="http://2018event.mosaicoutdoor.org/DaytimeActivities/Saturday.aspx" TargetMode="External"/><Relationship Id="rId53" Type="http://schemas.openxmlformats.org/officeDocument/2006/relationships/hyperlink" Target="http://2018event.mosaicoutdoor.org/Pre-Trip.aspx" TargetMode="External"/><Relationship Id="rId58" Type="http://schemas.openxmlformats.org/officeDocument/2006/relationships/hyperlink" Target="http://2018event.mosaicoutdoor.org/Pre-Trip.aspx" TargetMode="External"/><Relationship Id="rId74" Type="http://schemas.openxmlformats.org/officeDocument/2006/relationships/hyperlink" Target="http://2018event.mosaicoutdoor.org/DaytimeActivities/CampDaytimeActivities.aspx" TargetMode="External"/><Relationship Id="rId79" Type="http://schemas.openxmlformats.org/officeDocument/2006/relationships/hyperlink" Target="http://2018event.mosaicoutdoor.org/DaytimeActivities/CampDaytimeActivities.aspx" TargetMode="External"/><Relationship Id="rId102" Type="http://schemas.openxmlformats.org/officeDocument/2006/relationships/hyperlink" Target="http://2018event.mosaicoutdoor.org/DaytimeActivities/CampDaytimeActivities.aspx" TargetMode="External"/><Relationship Id="rId123" Type="http://schemas.openxmlformats.org/officeDocument/2006/relationships/hyperlink" Target="http://2018event.mosaicoutdoor.org/DaytimeActivities/Sunday.aspx" TargetMode="External"/><Relationship Id="rId128" Type="http://schemas.openxmlformats.org/officeDocument/2006/relationships/hyperlink" Target="http://2018event.mosaicoutdoor.org/DaytimeActivities/Sunday.aspx" TargetMode="External"/><Relationship Id="rId144" Type="http://schemas.openxmlformats.org/officeDocument/2006/relationships/hyperlink" Target="http://2018event.mosaicoutdoor.org/DaytimeActivities/CampDaytimeActivities.aspx" TargetMode="External"/><Relationship Id="rId149" Type="http://schemas.openxmlformats.org/officeDocument/2006/relationships/hyperlink" Target="http://2018event.mosaicoutdoor.org/DaytimeActivities/CampDaytimeActivities.aspx" TargetMode="External"/><Relationship Id="rId5" Type="http://schemas.openxmlformats.org/officeDocument/2006/relationships/hyperlink" Target="http://kentuckknob.com/" TargetMode="External"/><Relationship Id="rId90" Type="http://schemas.openxmlformats.org/officeDocument/2006/relationships/hyperlink" Target="http://2018event.mosaicoutdoor.org/DaytimeActivities/Saturday.aspx" TargetMode="External"/><Relationship Id="rId95" Type="http://schemas.openxmlformats.org/officeDocument/2006/relationships/hyperlink" Target="http://2018event.mosaicoutdoor.org/DaytimeActivities/SaturdayinMorgantown.aspx" TargetMode="External"/><Relationship Id="rId160" Type="http://schemas.openxmlformats.org/officeDocument/2006/relationships/hyperlink" Target="mailto:tracy@wilderness-voyageurs.com" TargetMode="External"/><Relationship Id="rId165" Type="http://schemas.openxmlformats.org/officeDocument/2006/relationships/hyperlink" Target="mailto:chip@wamsleycycles.com" TargetMode="External"/><Relationship Id="rId181" Type="http://schemas.openxmlformats.org/officeDocument/2006/relationships/vmlDrawing" Target="../drawings/vmlDrawing1.vml"/><Relationship Id="rId22" Type="http://schemas.openxmlformats.org/officeDocument/2006/relationships/hyperlink" Target="http://www.walktheburgh.com/" TargetMode="External"/><Relationship Id="rId27" Type="http://schemas.openxmlformats.org/officeDocument/2006/relationships/hyperlink" Target="http://2018event.mosaicoutdoor.org/DaytimeActivities/Sunday.aspx" TargetMode="External"/><Relationship Id="rId43" Type="http://schemas.openxmlformats.org/officeDocument/2006/relationships/hyperlink" Target="http://www.tamarindpa.com/" TargetMode="External"/><Relationship Id="rId48" Type="http://schemas.openxmlformats.org/officeDocument/2006/relationships/hyperlink" Target="http://2018event.mosaicoutdoor.org/Pre-Trip.aspx" TargetMode="External"/><Relationship Id="rId64" Type="http://schemas.openxmlformats.org/officeDocument/2006/relationships/hyperlink" Target="http://2018event.mosaicoutdoor.org/DaytimeActivities/Friday.aspx" TargetMode="External"/><Relationship Id="rId69" Type="http://schemas.openxmlformats.org/officeDocument/2006/relationships/hyperlink" Target="http://2018event.mosaicoutdoor.org/DaytimeActivities/Friday.aspx" TargetMode="External"/><Relationship Id="rId113" Type="http://schemas.openxmlformats.org/officeDocument/2006/relationships/hyperlink" Target="http://2018event.mosaicoutdoor.org/DaytimeActivities/CampDaytimeActivities.aspx" TargetMode="External"/><Relationship Id="rId118" Type="http://schemas.openxmlformats.org/officeDocument/2006/relationships/hyperlink" Target="http://2018event.mosaicoutdoor.org/DaytimeActivities/CampDaytimeActivities.aspx" TargetMode="External"/><Relationship Id="rId134" Type="http://schemas.openxmlformats.org/officeDocument/2006/relationships/hyperlink" Target="http://2018event.mosaicoutdoor.org/DaytimeActivities/Sunday.aspx" TargetMode="External"/><Relationship Id="rId139" Type="http://schemas.openxmlformats.org/officeDocument/2006/relationships/hyperlink" Target="http://2018event.mosaicoutdoor.org/DaytimeActivities/CampDaytimeActivities.aspx" TargetMode="External"/><Relationship Id="rId80" Type="http://schemas.openxmlformats.org/officeDocument/2006/relationships/hyperlink" Target="http://2018event.mosaicoutdoor.org/DaytimeActivities/CampDaytimeActivities.aspx" TargetMode="External"/><Relationship Id="rId85" Type="http://schemas.openxmlformats.org/officeDocument/2006/relationships/hyperlink" Target="http://2018event.mosaicoutdoor.org/DaytimeActivities/CampDaytimeActivities.aspx" TargetMode="External"/><Relationship Id="rId150" Type="http://schemas.openxmlformats.org/officeDocument/2006/relationships/hyperlink" Target="http://2018event.mosaicoutdoor.org/DaytimeActivities/CampDaytimeActivities.aspx" TargetMode="External"/><Relationship Id="rId155" Type="http://schemas.openxmlformats.org/officeDocument/2006/relationships/hyperlink" Target="http://2018event.mosaicoutdoor.org/DaytimeActivities/Friday.aspx" TargetMode="External"/><Relationship Id="rId171" Type="http://schemas.openxmlformats.org/officeDocument/2006/relationships/hyperlink" Target="mailto:nathan.harlan@mail.wvu.edu" TargetMode="External"/><Relationship Id="rId176" Type="http://schemas.openxmlformats.org/officeDocument/2006/relationships/hyperlink" Target="http://2018event.mosaicoutdoor.org/DaytimeActivities/Sunday.aspx" TargetMode="External"/><Relationship Id="rId12" Type="http://schemas.openxmlformats.org/officeDocument/2006/relationships/hyperlink" Target="https://wvstateparks.com/park/coopers-rock-state-forest/" TargetMode="External"/><Relationship Id="rId17" Type="http://schemas.openxmlformats.org/officeDocument/2006/relationships/hyperlink" Target="mailto:groupsales@paconserve.org" TargetMode="External"/><Relationship Id="rId33" Type="http://schemas.openxmlformats.org/officeDocument/2006/relationships/hyperlink" Target="http://2018event.mosaicoutdoor.org/DaytimeActivities/CampDaytimeActivities.aspx" TargetMode="External"/><Relationship Id="rId38" Type="http://schemas.openxmlformats.org/officeDocument/2006/relationships/hyperlink" Target="http://2018event.mosaicoutdoor.org/DaytimeActivities/Sunday.aspx" TargetMode="External"/><Relationship Id="rId59" Type="http://schemas.openxmlformats.org/officeDocument/2006/relationships/hyperlink" Target="http://2018event.mosaicoutdoor.org/DaytimeActivities/CampDaytimeActivities.aspx" TargetMode="External"/><Relationship Id="rId103" Type="http://schemas.openxmlformats.org/officeDocument/2006/relationships/hyperlink" Target="http://2018event.mosaicoutdoor.org/DaytimeActivities/CampDaytimeActivities.aspx" TargetMode="External"/><Relationship Id="rId108" Type="http://schemas.openxmlformats.org/officeDocument/2006/relationships/hyperlink" Target="http://2018event.mosaicoutdoor.org/DaytimeActivities/CampDaytimeActivities.aspx" TargetMode="External"/><Relationship Id="rId124" Type="http://schemas.openxmlformats.org/officeDocument/2006/relationships/hyperlink" Target="http://2018event.mosaicoutdoor.org/DaytimeActivities/Sunday.aspx" TargetMode="External"/><Relationship Id="rId129" Type="http://schemas.openxmlformats.org/officeDocument/2006/relationships/hyperlink" Target="http://2018event.mosaicoutdoor.org/DaytimeActivities/Sunday.aspx" TargetMode="External"/><Relationship Id="rId54" Type="http://schemas.openxmlformats.org/officeDocument/2006/relationships/hyperlink" Target="http://2018event.mosaicoutdoor.org/Pre-Trip.aspx" TargetMode="External"/><Relationship Id="rId70" Type="http://schemas.openxmlformats.org/officeDocument/2006/relationships/hyperlink" Target="http://2018event.mosaicoutdoor.org/DaytimeActivities/Friday.aspx" TargetMode="External"/><Relationship Id="rId75" Type="http://schemas.openxmlformats.org/officeDocument/2006/relationships/hyperlink" Target="http://2018event.mosaicoutdoor.org/DaytimeActivities/CampDaytimeActivities.aspx" TargetMode="External"/><Relationship Id="rId91" Type="http://schemas.openxmlformats.org/officeDocument/2006/relationships/hyperlink" Target="http://2018event.mosaicoutdoor.org/DaytimeActivities/SaturdayinMorgantown.aspx" TargetMode="External"/><Relationship Id="rId96" Type="http://schemas.openxmlformats.org/officeDocument/2006/relationships/hyperlink" Target="http://2018event.mosaicoutdoor.org/DaytimeActivities/SaturdayinMorgantown.aspx" TargetMode="External"/><Relationship Id="rId140" Type="http://schemas.openxmlformats.org/officeDocument/2006/relationships/hyperlink" Target="http://2018event.mosaicoutdoor.org/DaytimeActivities/CampDaytimeActivities.aspx" TargetMode="External"/><Relationship Id="rId145" Type="http://schemas.openxmlformats.org/officeDocument/2006/relationships/hyperlink" Target="http://2018event.mosaicoutdoor.org/DaytimeActivities/CampDaytimeActivities.aspx" TargetMode="External"/><Relationship Id="rId161" Type="http://schemas.openxmlformats.org/officeDocument/2006/relationships/hyperlink" Target="https://wilderness-voyageurs.com/" TargetMode="External"/><Relationship Id="rId166" Type="http://schemas.openxmlformats.org/officeDocument/2006/relationships/hyperlink" Target="mailto:chip@wamsleycycles.com" TargetMode="External"/><Relationship Id="rId1" Type="http://schemas.openxmlformats.org/officeDocument/2006/relationships/hyperlink" Target="https://wilderness-voyageurs.com/" TargetMode="External"/><Relationship Id="rId6" Type="http://schemas.openxmlformats.org/officeDocument/2006/relationships/hyperlink" Target="https://waterlandlife.org/land-conservation/explore-our-properties/bear-run-nature-reserve/" TargetMode="External"/><Relationship Id="rId23" Type="http://schemas.openxmlformats.org/officeDocument/2006/relationships/hyperlink" Target="mailto:reservations@laurelcaverns.com" TargetMode="External"/><Relationship Id="rId28" Type="http://schemas.openxmlformats.org/officeDocument/2006/relationships/hyperlink" Target="http://2018event.mosaicoutdoor.org/DaytimeActivities/Saturday.aspx" TargetMode="External"/><Relationship Id="rId49" Type="http://schemas.openxmlformats.org/officeDocument/2006/relationships/hyperlink" Target="http://2018event.mosaicoutdoor.org/Pre-Trip.aspx" TargetMode="External"/><Relationship Id="rId114" Type="http://schemas.openxmlformats.org/officeDocument/2006/relationships/hyperlink" Target="http://2018event.mosaicoutdoor.org/DaytimeActivities/CampDaytimeActivities.aspx" TargetMode="External"/><Relationship Id="rId119" Type="http://schemas.openxmlformats.org/officeDocument/2006/relationships/hyperlink" Target="http://2018event.mosaicoutdoor.org/DaytimeActivities/Sunday.aspx" TargetMode="External"/><Relationship Id="rId44" Type="http://schemas.openxmlformats.org/officeDocument/2006/relationships/hyperlink" Target="https://cafeeighteen.com/" TargetMode="External"/><Relationship Id="rId60" Type="http://schemas.openxmlformats.org/officeDocument/2006/relationships/hyperlink" Target="http://2018event.mosaicoutdoor.org/DaytimeActivities/Friday.aspx" TargetMode="External"/><Relationship Id="rId65" Type="http://schemas.openxmlformats.org/officeDocument/2006/relationships/hyperlink" Target="http://2018event.mosaicoutdoor.org/DaytimeActivities/Friday.aspx" TargetMode="External"/><Relationship Id="rId81" Type="http://schemas.openxmlformats.org/officeDocument/2006/relationships/hyperlink" Target="http://2018event.mosaicoutdoor.org/DaytimeActivities/CampDaytimeActivities.aspx" TargetMode="External"/><Relationship Id="rId86" Type="http://schemas.openxmlformats.org/officeDocument/2006/relationships/hyperlink" Target="http://2018event.mosaicoutdoor.org/DaytimeActivities/Saturday.aspx" TargetMode="External"/><Relationship Id="rId130" Type="http://schemas.openxmlformats.org/officeDocument/2006/relationships/hyperlink" Target="http://2018event.mosaicoutdoor.org/DaytimeActivities/Sunday.aspx" TargetMode="External"/><Relationship Id="rId135" Type="http://schemas.openxmlformats.org/officeDocument/2006/relationships/hyperlink" Target="http://2018event.mosaicoutdoor.org/DaytimeActivities/CampDaytimeActivities.aspx" TargetMode="External"/><Relationship Id="rId151" Type="http://schemas.openxmlformats.org/officeDocument/2006/relationships/hyperlink" Target="http://2018event.mosaicoutdoor.org/Transportation.aspx" TargetMode="External"/><Relationship Id="rId156" Type="http://schemas.openxmlformats.org/officeDocument/2006/relationships/hyperlink" Target="https://www.pghtours.com/" TargetMode="External"/><Relationship Id="rId177" Type="http://schemas.openxmlformats.org/officeDocument/2006/relationships/hyperlink" Target="http://2018event.mosaicoutdoor.org/DaytimeActivities/Friday.aspx" TargetMode="External"/><Relationship Id="rId4" Type="http://schemas.openxmlformats.org/officeDocument/2006/relationships/hyperlink" Target="http://kentuckknob.com/" TargetMode="External"/><Relationship Id="rId9" Type="http://schemas.openxmlformats.org/officeDocument/2006/relationships/hyperlink" Target="https://www.alltrails.com/trail/us/pennsylvania/quebec-run-outer-loop-trail" TargetMode="External"/><Relationship Id="rId172" Type="http://schemas.openxmlformats.org/officeDocument/2006/relationships/hyperlink" Target="https://adventurewv.wvu.edu/staff" TargetMode="External"/><Relationship Id="rId180" Type="http://schemas.openxmlformats.org/officeDocument/2006/relationships/printerSettings" Target="../printerSettings/printerSettings1.bin"/><Relationship Id="rId13" Type="http://schemas.openxmlformats.org/officeDocument/2006/relationships/hyperlink" Target="http://www.adventuresportscenter.com/" TargetMode="External"/><Relationship Id="rId18" Type="http://schemas.openxmlformats.org/officeDocument/2006/relationships/hyperlink" Target="../../../../../../../tel/1-412-344-2550" TargetMode="External"/><Relationship Id="rId39" Type="http://schemas.openxmlformats.org/officeDocument/2006/relationships/hyperlink" Target="http://2018event.mosaicoutdoor.org/Pre-Trip.aspx" TargetMode="External"/><Relationship Id="rId109" Type="http://schemas.openxmlformats.org/officeDocument/2006/relationships/hyperlink" Target="http://2018event.mosaicoutdoor.org/DaytimeActivities/CampDaytimeActivities.aspx" TargetMode="External"/><Relationship Id="rId34" Type="http://schemas.openxmlformats.org/officeDocument/2006/relationships/hyperlink" Target="http://2018event.mosaicoutdoor.org/DaytimeActivities/CampDaytimeActivities.aspx" TargetMode="External"/><Relationship Id="rId50" Type="http://schemas.openxmlformats.org/officeDocument/2006/relationships/hyperlink" Target="http://2018event.mosaicoutdoor.org/Pre-Trip.aspx" TargetMode="External"/><Relationship Id="rId55" Type="http://schemas.openxmlformats.org/officeDocument/2006/relationships/hyperlink" Target="http://2018event.mosaicoutdoor.org/Pre-Trip.aspx" TargetMode="External"/><Relationship Id="rId76" Type="http://schemas.openxmlformats.org/officeDocument/2006/relationships/hyperlink" Target="http://2018event.mosaicoutdoor.org/DaytimeActivities/CampDaytimeActivities.aspx" TargetMode="External"/><Relationship Id="rId97" Type="http://schemas.openxmlformats.org/officeDocument/2006/relationships/hyperlink" Target="http://2018event.mosaicoutdoor.org/DaytimeActivities/SaturdayinMorgantown.aspx" TargetMode="External"/><Relationship Id="rId104" Type="http://schemas.openxmlformats.org/officeDocument/2006/relationships/hyperlink" Target="http://2018event.mosaicoutdoor.org/DaytimeActivities/CampDaytimeActivities.aspx" TargetMode="External"/><Relationship Id="rId120" Type="http://schemas.openxmlformats.org/officeDocument/2006/relationships/hyperlink" Target="http://2018event.mosaicoutdoor.org/DaytimeActivities/Sunday.aspx" TargetMode="External"/><Relationship Id="rId125" Type="http://schemas.openxmlformats.org/officeDocument/2006/relationships/hyperlink" Target="http://2018event.mosaicoutdoor.org/DaytimeActivities/Sunday.aspx" TargetMode="External"/><Relationship Id="rId141" Type="http://schemas.openxmlformats.org/officeDocument/2006/relationships/hyperlink" Target="http://2018event.mosaicoutdoor.org/DaytimeActivities/CampDaytimeActivities.aspx" TargetMode="External"/><Relationship Id="rId146" Type="http://schemas.openxmlformats.org/officeDocument/2006/relationships/hyperlink" Target="http://2018event.mosaicoutdoor.org/DaytimeActivities/CampDaytimeActivities.aspx" TargetMode="External"/><Relationship Id="rId167" Type="http://schemas.openxmlformats.org/officeDocument/2006/relationships/hyperlink" Target="mailto:chip@wamsleycycles.com" TargetMode="External"/><Relationship Id="rId7" Type="http://schemas.openxmlformats.org/officeDocument/2006/relationships/hyperlink" Target="https://wilderness-voyageurs.com/" TargetMode="External"/><Relationship Id="rId71" Type="http://schemas.openxmlformats.org/officeDocument/2006/relationships/hyperlink" Target="http://2018event.mosaicoutdoor.org/DaytimeActivities/Friday.aspx" TargetMode="External"/><Relationship Id="rId92" Type="http://schemas.openxmlformats.org/officeDocument/2006/relationships/hyperlink" Target="http://2018event.mosaicoutdoor.org/DaytimeActivities/SaturdayinMorgantown.aspx" TargetMode="External"/><Relationship Id="rId162" Type="http://schemas.openxmlformats.org/officeDocument/2006/relationships/hyperlink" Target="https://www.wamsleycycles.com/" TargetMode="External"/><Relationship Id="rId2" Type="http://schemas.openxmlformats.org/officeDocument/2006/relationships/hyperlink" Target="https://wilderness-voyageurs.com/" TargetMode="External"/><Relationship Id="rId29" Type="http://schemas.openxmlformats.org/officeDocument/2006/relationships/hyperlink" Target="http://2018event.mosaicoutdoor.org/DaytimeActivities/Sunday.aspx" TargetMode="External"/><Relationship Id="rId24" Type="http://schemas.openxmlformats.org/officeDocument/2006/relationships/hyperlink" Target="http://2018event.mosaicoutdoor.org/DaytimeActivities/Sunday.aspx" TargetMode="External"/><Relationship Id="rId40" Type="http://schemas.openxmlformats.org/officeDocument/2006/relationships/hyperlink" Target="http://2018event.mosaicoutdoor.org/Pre-Trip.aspx" TargetMode="External"/><Relationship Id="rId45" Type="http://schemas.openxmlformats.org/officeDocument/2006/relationships/hyperlink" Target="http://2018event.mosaicoutdoor.org/Pre-Trip.aspx" TargetMode="External"/><Relationship Id="rId66" Type="http://schemas.openxmlformats.org/officeDocument/2006/relationships/hyperlink" Target="http://2018event.mosaicoutdoor.org/DaytimeActivities/Friday.aspx" TargetMode="External"/><Relationship Id="rId87" Type="http://schemas.openxmlformats.org/officeDocument/2006/relationships/hyperlink" Target="http://2018event.mosaicoutdoor.org/DaytimeActivities/CampDaytimeActivities.aspx" TargetMode="External"/><Relationship Id="rId110" Type="http://schemas.openxmlformats.org/officeDocument/2006/relationships/hyperlink" Target="http://2018event.mosaicoutdoor.org/DaytimeActivities/CampDaytimeActivities.aspx" TargetMode="External"/><Relationship Id="rId115" Type="http://schemas.openxmlformats.org/officeDocument/2006/relationships/hyperlink" Target="http://2018event.mosaicoutdoor.org/DaytimeActivities/CampDaytimeActivities.aspx" TargetMode="External"/><Relationship Id="rId131" Type="http://schemas.openxmlformats.org/officeDocument/2006/relationships/hyperlink" Target="http://2018event.mosaicoutdoor.org/DaytimeActivities/Sunday.aspx" TargetMode="External"/><Relationship Id="rId136" Type="http://schemas.openxmlformats.org/officeDocument/2006/relationships/hyperlink" Target="http://2018event.mosaicoutdoor.org/DaytimeActivities/CampDaytimeActivities.aspx" TargetMode="External"/><Relationship Id="rId157" Type="http://schemas.openxmlformats.org/officeDocument/2006/relationships/hyperlink" Target="mailto:info@pghtours.com" TargetMode="External"/><Relationship Id="rId178" Type="http://schemas.openxmlformats.org/officeDocument/2006/relationships/hyperlink" Target="https://www.chabad.org/calendar/candlelighting_cdo/aid/6226/jewish/Shabbat-Candle-Lighting-Times.htm" TargetMode="External"/><Relationship Id="rId61" Type="http://schemas.openxmlformats.org/officeDocument/2006/relationships/hyperlink" Target="http://2018event.mosaicoutdoor.org/DaytimeActivities/Friday.aspx" TargetMode="External"/><Relationship Id="rId82" Type="http://schemas.openxmlformats.org/officeDocument/2006/relationships/hyperlink" Target="http://2018event.mosaicoutdoor.org/DaytimeActivities/CampDaytimeActivities.aspx" TargetMode="External"/><Relationship Id="rId152" Type="http://schemas.openxmlformats.org/officeDocument/2006/relationships/hyperlink" Target="http://2018event.mosaicoutdoor.org/Transportation.aspx" TargetMode="External"/><Relationship Id="rId173" Type="http://schemas.openxmlformats.org/officeDocument/2006/relationships/hyperlink" Target="mailto:kevin.shon@mail.wvu.edu" TargetMode="External"/><Relationship Id="rId19" Type="http://schemas.openxmlformats.org/officeDocument/2006/relationships/hyperlink" Target="http://vanrentalpittsburgh.com/" TargetMode="External"/><Relationship Id="rId14" Type="http://schemas.openxmlformats.org/officeDocument/2006/relationships/hyperlink" Target="mailto:ejacoby@wispresort.com" TargetMode="External"/><Relationship Id="rId30" Type="http://schemas.openxmlformats.org/officeDocument/2006/relationships/hyperlink" Target="http://2018event.mosaicoutdoor.org/DaytimeActivities/Sunday.aspx" TargetMode="External"/><Relationship Id="rId35" Type="http://schemas.openxmlformats.org/officeDocument/2006/relationships/hyperlink" Target="http://2018event.mosaicoutdoor.org/DaytimeActivities/Friday.aspx" TargetMode="External"/><Relationship Id="rId56" Type="http://schemas.openxmlformats.org/officeDocument/2006/relationships/hyperlink" Target="http://2018event.mosaicoutdoor.org/Pre-Trip.aspx" TargetMode="External"/><Relationship Id="rId77" Type="http://schemas.openxmlformats.org/officeDocument/2006/relationships/hyperlink" Target="http://2018event.mosaicoutdoor.org/DaytimeActivities/CampDaytimeActivities.aspx" TargetMode="External"/><Relationship Id="rId100" Type="http://schemas.openxmlformats.org/officeDocument/2006/relationships/hyperlink" Target="http://2018event.mosaicoutdoor.org/DaytimeActivities/CampDaytimeActivities.aspx" TargetMode="External"/><Relationship Id="rId105" Type="http://schemas.openxmlformats.org/officeDocument/2006/relationships/hyperlink" Target="http://2018event.mosaicoutdoor.org/DaytimeActivities/CampDaytimeActivities.aspx" TargetMode="External"/><Relationship Id="rId126" Type="http://schemas.openxmlformats.org/officeDocument/2006/relationships/hyperlink" Target="http://2018event.mosaicoutdoor.org/DaytimeActivities/Saturday.aspx" TargetMode="External"/><Relationship Id="rId147" Type="http://schemas.openxmlformats.org/officeDocument/2006/relationships/hyperlink" Target="http://2018event.mosaicoutdoor.org/DaytimeActivities/CampDaytimeActivities.aspx" TargetMode="External"/><Relationship Id="rId168" Type="http://schemas.openxmlformats.org/officeDocument/2006/relationships/hyperlink" Target="http://2018event.mosaicoutdoor.org/DaytimeActivities/Sunday.aspx" TargetMode="External"/><Relationship Id="rId8" Type="http://schemas.openxmlformats.org/officeDocument/2006/relationships/hyperlink" Target="http://www.laurelcaverns.com/" TargetMode="External"/><Relationship Id="rId51" Type="http://schemas.openxmlformats.org/officeDocument/2006/relationships/hyperlink" Target="http://2018event.mosaicoutdoor.org/Pre-Trip.aspx" TargetMode="External"/><Relationship Id="rId72" Type="http://schemas.openxmlformats.org/officeDocument/2006/relationships/hyperlink" Target="http://2018event.mosaicoutdoor.org/DaytimeActivities/Friday.aspx" TargetMode="External"/><Relationship Id="rId93" Type="http://schemas.openxmlformats.org/officeDocument/2006/relationships/hyperlink" Target="http://2018event.mosaicoutdoor.org/DaytimeActivities/SaturdayinMorgantown.aspx" TargetMode="External"/><Relationship Id="rId98" Type="http://schemas.openxmlformats.org/officeDocument/2006/relationships/hyperlink" Target="http://2018event.mosaicoutdoor.org/DaytimeActivities/SaturdayinMorgantown.aspx" TargetMode="External"/><Relationship Id="rId121" Type="http://schemas.openxmlformats.org/officeDocument/2006/relationships/hyperlink" Target="http://2018event.mosaicoutdoor.org/DaytimeActivities/CampDaytimeActivities.aspx" TargetMode="External"/><Relationship Id="rId142" Type="http://schemas.openxmlformats.org/officeDocument/2006/relationships/hyperlink" Target="http://2018event.mosaicoutdoor.org/DaytimeActivities/CampDaytimeActivities.aspx" TargetMode="External"/><Relationship Id="rId163" Type="http://schemas.openxmlformats.org/officeDocument/2006/relationships/hyperlink" Target="https://www.wamsleycycles.com/" TargetMode="External"/><Relationship Id="rId3" Type="http://schemas.openxmlformats.org/officeDocument/2006/relationships/hyperlink" Target="https://www.fallingwater.org/" TargetMode="External"/><Relationship Id="rId25" Type="http://schemas.openxmlformats.org/officeDocument/2006/relationships/hyperlink" Target="http://2018event.mosaicoutdoor.org/DaytimeActivities/Sunday.aspx" TargetMode="External"/><Relationship Id="rId46" Type="http://schemas.openxmlformats.org/officeDocument/2006/relationships/hyperlink" Target="http://2018event.mosaicoutdoor.org/Pre-Trip.aspx" TargetMode="External"/><Relationship Id="rId67" Type="http://schemas.openxmlformats.org/officeDocument/2006/relationships/hyperlink" Target="http://2018event.mosaicoutdoor.org/DaytimeActivities/Friday.aspx" TargetMode="External"/><Relationship Id="rId116" Type="http://schemas.openxmlformats.org/officeDocument/2006/relationships/hyperlink" Target="http://2018event.mosaicoutdoor.org/DaytimeActivities/CampDaytimeActivities.aspx" TargetMode="External"/><Relationship Id="rId137" Type="http://schemas.openxmlformats.org/officeDocument/2006/relationships/hyperlink" Target="http://2018event.mosaicoutdoor.org/DaytimeActivities/CampDaytimeActivities.aspx" TargetMode="External"/><Relationship Id="rId158" Type="http://schemas.openxmlformats.org/officeDocument/2006/relationships/hyperlink" Target="mailto:tracy@wilderness-voyageurs.com" TargetMode="External"/><Relationship Id="rId20" Type="http://schemas.openxmlformats.org/officeDocument/2006/relationships/hyperlink" Target="http://www.biketheburgh.com/" TargetMode="External"/><Relationship Id="rId41" Type="http://schemas.openxmlformats.org/officeDocument/2006/relationships/hyperlink" Target="http://2018event.mosaicoutdoor.org/Pre-Trip.aspx" TargetMode="External"/><Relationship Id="rId62" Type="http://schemas.openxmlformats.org/officeDocument/2006/relationships/hyperlink" Target="http://2018event.mosaicoutdoor.org/DaytimeActivities/Friday.aspx" TargetMode="External"/><Relationship Id="rId83" Type="http://schemas.openxmlformats.org/officeDocument/2006/relationships/hyperlink" Target="http://2018event.mosaicoutdoor.org/DaytimeActivities/CampDaytimeActivities.aspx" TargetMode="External"/><Relationship Id="rId88" Type="http://schemas.openxmlformats.org/officeDocument/2006/relationships/hyperlink" Target="http://2018event.mosaicoutdoor.org/DaytimeActivities/Saturday.aspx" TargetMode="External"/><Relationship Id="rId111" Type="http://schemas.openxmlformats.org/officeDocument/2006/relationships/hyperlink" Target="http://2018event.mosaicoutdoor.org/DaytimeActivities/CampDaytimeActivities.aspx" TargetMode="External"/><Relationship Id="rId132" Type="http://schemas.openxmlformats.org/officeDocument/2006/relationships/hyperlink" Target="http://2018event.mosaicoutdoor.org/DaytimeActivities/Sunday.aspx" TargetMode="External"/><Relationship Id="rId153" Type="http://schemas.openxmlformats.org/officeDocument/2006/relationships/hyperlink" Target="http://2018event.mosaicoutdoor.org/Transportation.aspx" TargetMode="External"/><Relationship Id="rId174" Type="http://schemas.openxmlformats.org/officeDocument/2006/relationships/hyperlink" Target="http://2018event.mosaicoutdoor.org/Pre-Trip.aspx" TargetMode="External"/><Relationship Id="rId179" Type="http://schemas.openxmlformats.org/officeDocument/2006/relationships/hyperlink" Target="https://smartsmp.ss.sw.ericsson.se/ux/smart-it/" TargetMode="External"/><Relationship Id="rId15" Type="http://schemas.openxmlformats.org/officeDocument/2006/relationships/hyperlink" Target="mailto:groupsales@paconserve.org" TargetMode="External"/><Relationship Id="rId36" Type="http://schemas.openxmlformats.org/officeDocument/2006/relationships/hyperlink" Target="http://2018event.mosaicoutdoor.org/DaytimeActivities/CampDaytimeActivities.aspx" TargetMode="External"/><Relationship Id="rId57" Type="http://schemas.openxmlformats.org/officeDocument/2006/relationships/hyperlink" Target="http://2018event.mosaicoutdoor.org/Pre-Trip.aspx" TargetMode="External"/><Relationship Id="rId106" Type="http://schemas.openxmlformats.org/officeDocument/2006/relationships/hyperlink" Target="http://2018event.mosaicoutdoor.org/DaytimeActivities/CampDaytimeActivities.aspx" TargetMode="External"/><Relationship Id="rId127" Type="http://schemas.openxmlformats.org/officeDocument/2006/relationships/hyperlink" Target="http://2018event.mosaicoutdoor.org/DaytimeActivities/Sunday.aspx" TargetMode="External"/><Relationship Id="rId10" Type="http://schemas.openxmlformats.org/officeDocument/2006/relationships/hyperlink" Target="https://www.hikingproject.com/trail/7048780/coopers-rock-grand-loop" TargetMode="External"/><Relationship Id="rId31" Type="http://schemas.openxmlformats.org/officeDocument/2006/relationships/hyperlink" Target="http://2018event.mosaicoutdoor.org/DaytimeActivities/Sunday.aspx" TargetMode="External"/><Relationship Id="rId52" Type="http://schemas.openxmlformats.org/officeDocument/2006/relationships/hyperlink" Target="http://2018event.mosaicoutdoor.org/Pre-Trip.aspx" TargetMode="External"/><Relationship Id="rId73" Type="http://schemas.openxmlformats.org/officeDocument/2006/relationships/hyperlink" Target="http://2018event.mosaicoutdoor.org/DaytimeActivities/Friday.aspx" TargetMode="External"/><Relationship Id="rId78" Type="http://schemas.openxmlformats.org/officeDocument/2006/relationships/hyperlink" Target="http://2018event.mosaicoutdoor.org/DaytimeActivities/CampDaytimeActivities.aspx" TargetMode="External"/><Relationship Id="rId94" Type="http://schemas.openxmlformats.org/officeDocument/2006/relationships/hyperlink" Target="http://2018event.mosaicoutdoor.org/DaytimeActivities/SaturdayinMorgantown.aspx" TargetMode="External"/><Relationship Id="rId99" Type="http://schemas.openxmlformats.org/officeDocument/2006/relationships/hyperlink" Target="http://2018event.mosaicoutdoor.org/DaytimeActivities/CampDaytimeActivities.aspx" TargetMode="External"/><Relationship Id="rId101" Type="http://schemas.openxmlformats.org/officeDocument/2006/relationships/hyperlink" Target="http://2018event.mosaicoutdoor.org/DaytimeActivities/CampDaytimeActivities.aspx" TargetMode="External"/><Relationship Id="rId122" Type="http://schemas.openxmlformats.org/officeDocument/2006/relationships/hyperlink" Target="http://2018event.mosaicoutdoor.org/DaytimeActivities/Sunday.aspx" TargetMode="External"/><Relationship Id="rId143" Type="http://schemas.openxmlformats.org/officeDocument/2006/relationships/hyperlink" Target="http://2018event.mosaicoutdoor.org/DaytimeActivities/CampDaytimeActivities.aspx" TargetMode="External"/><Relationship Id="rId148" Type="http://schemas.openxmlformats.org/officeDocument/2006/relationships/hyperlink" Target="http://2018event.mosaicoutdoor.org/DaytimeActivities/CampDaytimeActivities.aspx" TargetMode="External"/><Relationship Id="rId164" Type="http://schemas.openxmlformats.org/officeDocument/2006/relationships/hyperlink" Target="https://www.wamsleycycles.com/" TargetMode="External"/><Relationship Id="rId169" Type="http://schemas.openxmlformats.org/officeDocument/2006/relationships/hyperlink" Target="https://www.fallingwater.or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applecartruckrental.com/rates.html" TargetMode="External"/><Relationship Id="rId3" Type="http://schemas.openxmlformats.org/officeDocument/2006/relationships/hyperlink" Target="http://vanrentalpittsburgh.com/" TargetMode="External"/><Relationship Id="rId7" Type="http://schemas.openxmlformats.org/officeDocument/2006/relationships/hyperlink" Target="mailto:EconoRentals412@gmail.com" TargetMode="External"/><Relationship Id="rId2" Type="http://schemas.openxmlformats.org/officeDocument/2006/relationships/hyperlink" Target="http://carrentalplace.com/contact.php" TargetMode="External"/><Relationship Id="rId1" Type="http://schemas.openxmlformats.org/officeDocument/2006/relationships/hyperlink" Target="mailto:reservations@carrentalplace.com" TargetMode="External"/><Relationship Id="rId6" Type="http://schemas.openxmlformats.org/officeDocument/2006/relationships/hyperlink" Target="mailto:mlaker@mlaker.com" TargetMode="External"/><Relationship Id="rId11" Type="http://schemas.openxmlformats.org/officeDocument/2006/relationships/printerSettings" Target="../printerSettings/printerSettings2.bin"/><Relationship Id="rId5" Type="http://schemas.openxmlformats.org/officeDocument/2006/relationships/hyperlink" Target="mailto:kellyhay@mlaker.com" TargetMode="External"/><Relationship Id="rId10" Type="http://schemas.openxmlformats.org/officeDocument/2006/relationships/hyperlink" Target="mailto:support@motowntaxi.com" TargetMode="External"/><Relationship Id="rId4" Type="http://schemas.openxmlformats.org/officeDocument/2006/relationships/hyperlink" Target="../../../../../../../tel/1-412-344-2550" TargetMode="External"/><Relationship Id="rId9" Type="http://schemas.openxmlformats.org/officeDocument/2006/relationships/hyperlink" Target="http://www.motowntaxis.com/"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2018event.mosaicoutdoor.org/DaytimeActivities/Friday.aspx" TargetMode="External"/><Relationship Id="rId117" Type="http://schemas.openxmlformats.org/officeDocument/2006/relationships/hyperlink" Target="http://2018event.mosaicoutdoor.org/DaytimeActivities/Friday.aspx" TargetMode="External"/><Relationship Id="rId21" Type="http://schemas.openxmlformats.org/officeDocument/2006/relationships/hyperlink" Target="http://2018event.mosaicoutdoor.org/DaytimeActivities/Friday.aspx" TargetMode="External"/><Relationship Id="rId42" Type="http://schemas.openxmlformats.org/officeDocument/2006/relationships/hyperlink" Target="http://2018event.mosaicoutdoor.org/DaytimeActivities/CampDaytimeActivities.aspx" TargetMode="External"/><Relationship Id="rId47" Type="http://schemas.openxmlformats.org/officeDocument/2006/relationships/hyperlink" Target="http://2018event.mosaicoutdoor.org/DaytimeActivities/CampDaytimeActivities.aspx" TargetMode="External"/><Relationship Id="rId63" Type="http://schemas.openxmlformats.org/officeDocument/2006/relationships/hyperlink" Target="http://2018event.mosaicoutdoor.org/DaytimeActivities/CampDaytimeActivities.aspx" TargetMode="External"/><Relationship Id="rId68" Type="http://schemas.openxmlformats.org/officeDocument/2006/relationships/hyperlink" Target="http://2018event.mosaicoutdoor.org/DaytimeActivities/CampDaytimeActivities.aspx" TargetMode="External"/><Relationship Id="rId84" Type="http://schemas.openxmlformats.org/officeDocument/2006/relationships/hyperlink" Target="http://2018event.mosaicoutdoor.org/DaytimeActivities/Sunday.aspx" TargetMode="External"/><Relationship Id="rId89" Type="http://schemas.openxmlformats.org/officeDocument/2006/relationships/hyperlink" Target="http://2018event.mosaicoutdoor.org/DaytimeActivities/Sunday.aspx" TargetMode="External"/><Relationship Id="rId112" Type="http://schemas.openxmlformats.org/officeDocument/2006/relationships/hyperlink" Target="http://2018event.mosaicoutdoor.org/Transportation.aspx" TargetMode="External"/><Relationship Id="rId133" Type="http://schemas.openxmlformats.org/officeDocument/2006/relationships/hyperlink" Target="https://wilderness-voyageurs.com/" TargetMode="External"/><Relationship Id="rId138" Type="http://schemas.openxmlformats.org/officeDocument/2006/relationships/hyperlink" Target="https://www.pghtours.com/" TargetMode="External"/><Relationship Id="rId154" Type="http://schemas.openxmlformats.org/officeDocument/2006/relationships/hyperlink" Target="http://2018event.mosaicoutdoor.org/DaytimeActivities/Sunday.aspx" TargetMode="External"/><Relationship Id="rId159" Type="http://schemas.openxmlformats.org/officeDocument/2006/relationships/hyperlink" Target="http://www.biketheburgh.com/" TargetMode="External"/><Relationship Id="rId175" Type="http://schemas.openxmlformats.org/officeDocument/2006/relationships/hyperlink" Target="https://wilderness-voyageurs.com/" TargetMode="External"/><Relationship Id="rId170" Type="http://schemas.openxmlformats.org/officeDocument/2006/relationships/hyperlink" Target="https://wilderness-voyageurs.com/" TargetMode="External"/><Relationship Id="rId16" Type="http://schemas.openxmlformats.org/officeDocument/2006/relationships/hyperlink" Target="http://2018event.mosaicoutdoor.org/Pre-Trip.aspx" TargetMode="External"/><Relationship Id="rId107" Type="http://schemas.openxmlformats.org/officeDocument/2006/relationships/hyperlink" Target="http://2018event.mosaicoutdoor.org/DaytimeActivities/CampDaytimeActivities.aspx" TargetMode="External"/><Relationship Id="rId11" Type="http://schemas.openxmlformats.org/officeDocument/2006/relationships/hyperlink" Target="http://2018event.mosaicoutdoor.org/Pre-Trip.aspx" TargetMode="External"/><Relationship Id="rId32" Type="http://schemas.openxmlformats.org/officeDocument/2006/relationships/hyperlink" Target="http://2018event.mosaicoutdoor.org/DaytimeActivities/Friday.aspx" TargetMode="External"/><Relationship Id="rId37" Type="http://schemas.openxmlformats.org/officeDocument/2006/relationships/hyperlink" Target="http://2018event.mosaicoutdoor.org/DaytimeActivities/CampDaytimeActivities.aspx" TargetMode="External"/><Relationship Id="rId53" Type="http://schemas.openxmlformats.org/officeDocument/2006/relationships/hyperlink" Target="http://2018event.mosaicoutdoor.org/DaytimeActivities/SaturdayinMorgantown.aspx" TargetMode="External"/><Relationship Id="rId58" Type="http://schemas.openxmlformats.org/officeDocument/2006/relationships/hyperlink" Target="http://2018event.mosaicoutdoor.org/DaytimeActivities/SaturdayinMorgantown.aspx" TargetMode="External"/><Relationship Id="rId74" Type="http://schemas.openxmlformats.org/officeDocument/2006/relationships/hyperlink" Target="http://2018event.mosaicoutdoor.org/DaytimeActivities/CampDaytimeActivities.aspx" TargetMode="External"/><Relationship Id="rId79" Type="http://schemas.openxmlformats.org/officeDocument/2006/relationships/hyperlink" Target="http://2018event.mosaicoutdoor.org/DaytimeActivities/Sunday.aspx" TargetMode="External"/><Relationship Id="rId102" Type="http://schemas.openxmlformats.org/officeDocument/2006/relationships/hyperlink" Target="http://2018event.mosaicoutdoor.org/DaytimeActivities/CampDaytimeActivities.aspx" TargetMode="External"/><Relationship Id="rId123" Type="http://schemas.openxmlformats.org/officeDocument/2006/relationships/hyperlink" Target="https://adventurewv.wvu.edu/staff" TargetMode="External"/><Relationship Id="rId128" Type="http://schemas.openxmlformats.org/officeDocument/2006/relationships/hyperlink" Target="mailto:chip@wamsleycycles.com" TargetMode="External"/><Relationship Id="rId144" Type="http://schemas.openxmlformats.org/officeDocument/2006/relationships/hyperlink" Target="http://2018event.mosaicoutdoor.org/DaytimeActivities/Friday.aspx" TargetMode="External"/><Relationship Id="rId149" Type="http://schemas.openxmlformats.org/officeDocument/2006/relationships/hyperlink" Target="http://2018event.mosaicoutdoor.org/DaytimeActivities/Sunday.aspx" TargetMode="External"/><Relationship Id="rId5" Type="http://schemas.openxmlformats.org/officeDocument/2006/relationships/hyperlink" Target="http://2018event.mosaicoutdoor.org/Pre-Trip.aspx" TargetMode="External"/><Relationship Id="rId90" Type="http://schemas.openxmlformats.org/officeDocument/2006/relationships/hyperlink" Target="http://2018event.mosaicoutdoor.org/DaytimeActivities/Sunday.aspx" TargetMode="External"/><Relationship Id="rId95" Type="http://schemas.openxmlformats.org/officeDocument/2006/relationships/hyperlink" Target="http://2018event.mosaicoutdoor.org/DaytimeActivities/CampDaytimeActivities.aspx" TargetMode="External"/><Relationship Id="rId160" Type="http://schemas.openxmlformats.org/officeDocument/2006/relationships/hyperlink" Target="mailto:groupsales@paconserve.org" TargetMode="External"/><Relationship Id="rId165" Type="http://schemas.openxmlformats.org/officeDocument/2006/relationships/hyperlink" Target="https://wvstateparks.com/park/coopers-rock-state-forest/" TargetMode="External"/><Relationship Id="rId22" Type="http://schemas.openxmlformats.org/officeDocument/2006/relationships/hyperlink" Target="http://2018event.mosaicoutdoor.org/DaytimeActivities/Friday.aspx" TargetMode="External"/><Relationship Id="rId27" Type="http://schemas.openxmlformats.org/officeDocument/2006/relationships/hyperlink" Target="http://2018event.mosaicoutdoor.org/DaytimeActivities/Friday.aspx" TargetMode="External"/><Relationship Id="rId43" Type="http://schemas.openxmlformats.org/officeDocument/2006/relationships/hyperlink" Target="http://2018event.mosaicoutdoor.org/DaytimeActivities/CampDaytimeActivities.aspx" TargetMode="External"/><Relationship Id="rId48" Type="http://schemas.openxmlformats.org/officeDocument/2006/relationships/hyperlink" Target="http://2018event.mosaicoutdoor.org/DaytimeActivities/Saturday.aspx" TargetMode="External"/><Relationship Id="rId64" Type="http://schemas.openxmlformats.org/officeDocument/2006/relationships/hyperlink" Target="http://2018event.mosaicoutdoor.org/DaytimeActivities/CampDaytimeActivities.aspx" TargetMode="External"/><Relationship Id="rId69" Type="http://schemas.openxmlformats.org/officeDocument/2006/relationships/hyperlink" Target="http://2018event.mosaicoutdoor.org/DaytimeActivities/CampDaytimeActivities.aspx" TargetMode="External"/><Relationship Id="rId113" Type="http://schemas.openxmlformats.org/officeDocument/2006/relationships/hyperlink" Target="http://2018event.mosaicoutdoor.org/Transportation.aspx" TargetMode="External"/><Relationship Id="rId118" Type="http://schemas.openxmlformats.org/officeDocument/2006/relationships/hyperlink" Target="https://www.chabad.org/calendar/candlelighting_cdo/aid/6226/jewish/Shabbat-Candle-Lighting-Times.htm" TargetMode="External"/><Relationship Id="rId134" Type="http://schemas.openxmlformats.org/officeDocument/2006/relationships/hyperlink" Target="mailto:tracy@wilderness-voyageurs.com" TargetMode="External"/><Relationship Id="rId139" Type="http://schemas.openxmlformats.org/officeDocument/2006/relationships/hyperlink" Target="http://2018event.mosaicoutdoor.org/DaytimeActivities/Sunday.aspx" TargetMode="External"/><Relationship Id="rId80" Type="http://schemas.openxmlformats.org/officeDocument/2006/relationships/hyperlink" Target="http://2018event.mosaicoutdoor.org/DaytimeActivities/CampDaytimeActivities.aspx" TargetMode="External"/><Relationship Id="rId85" Type="http://schemas.openxmlformats.org/officeDocument/2006/relationships/hyperlink" Target="http://2018event.mosaicoutdoor.org/DaytimeActivities/Saturday.aspx" TargetMode="External"/><Relationship Id="rId150" Type="http://schemas.openxmlformats.org/officeDocument/2006/relationships/hyperlink" Target="http://2018event.mosaicoutdoor.org/DaytimeActivities/Sunday.aspx" TargetMode="External"/><Relationship Id="rId155" Type="http://schemas.openxmlformats.org/officeDocument/2006/relationships/hyperlink" Target="http://2018event.mosaicoutdoor.org/DaytimeActivities/Sunday.aspx" TargetMode="External"/><Relationship Id="rId171" Type="http://schemas.openxmlformats.org/officeDocument/2006/relationships/hyperlink" Target="https://waterlandlife.org/land-conservation/explore-our-properties/bear-run-nature-reserve/" TargetMode="External"/><Relationship Id="rId176" Type="http://schemas.openxmlformats.org/officeDocument/2006/relationships/hyperlink" Target="https://wilderness-voyageurs.com/" TargetMode="External"/><Relationship Id="rId12" Type="http://schemas.openxmlformats.org/officeDocument/2006/relationships/hyperlink" Target="http://2018event.mosaicoutdoor.org/Pre-Trip.aspx" TargetMode="External"/><Relationship Id="rId17" Type="http://schemas.openxmlformats.org/officeDocument/2006/relationships/hyperlink" Target="http://2018event.mosaicoutdoor.org/Pre-Trip.aspx" TargetMode="External"/><Relationship Id="rId33" Type="http://schemas.openxmlformats.org/officeDocument/2006/relationships/hyperlink" Target="http://2018event.mosaicoutdoor.org/DaytimeActivities/Friday.aspx" TargetMode="External"/><Relationship Id="rId38" Type="http://schemas.openxmlformats.org/officeDocument/2006/relationships/hyperlink" Target="http://2018event.mosaicoutdoor.org/DaytimeActivities/CampDaytimeActivities.aspx" TargetMode="External"/><Relationship Id="rId59" Type="http://schemas.openxmlformats.org/officeDocument/2006/relationships/hyperlink" Target="http://2018event.mosaicoutdoor.org/DaytimeActivities/CampDaytimeActivities.aspx" TargetMode="External"/><Relationship Id="rId103" Type="http://schemas.openxmlformats.org/officeDocument/2006/relationships/hyperlink" Target="http://2018event.mosaicoutdoor.org/DaytimeActivities/CampDaytimeActivities.aspx" TargetMode="External"/><Relationship Id="rId108" Type="http://schemas.openxmlformats.org/officeDocument/2006/relationships/hyperlink" Target="http://2018event.mosaicoutdoor.org/DaytimeActivities/CampDaytimeActivities.aspx" TargetMode="External"/><Relationship Id="rId124" Type="http://schemas.openxmlformats.org/officeDocument/2006/relationships/hyperlink" Target="mailto:nathan.harlan@mail.wvu.edu" TargetMode="External"/><Relationship Id="rId129" Type="http://schemas.openxmlformats.org/officeDocument/2006/relationships/hyperlink" Target="mailto:chip@wamsleycycles.com" TargetMode="External"/><Relationship Id="rId54" Type="http://schemas.openxmlformats.org/officeDocument/2006/relationships/hyperlink" Target="http://2018event.mosaicoutdoor.org/DaytimeActivities/SaturdayinMorgantown.aspx" TargetMode="External"/><Relationship Id="rId70" Type="http://schemas.openxmlformats.org/officeDocument/2006/relationships/hyperlink" Target="http://2018event.mosaicoutdoor.org/DaytimeActivities/CampDaytimeActivities.aspx" TargetMode="External"/><Relationship Id="rId75" Type="http://schemas.openxmlformats.org/officeDocument/2006/relationships/hyperlink" Target="http://2018event.mosaicoutdoor.org/DaytimeActivities/CampDaytimeActivities.aspx" TargetMode="External"/><Relationship Id="rId91" Type="http://schemas.openxmlformats.org/officeDocument/2006/relationships/hyperlink" Target="http://2018event.mosaicoutdoor.org/DaytimeActivities/Sunday.aspx" TargetMode="External"/><Relationship Id="rId96" Type="http://schemas.openxmlformats.org/officeDocument/2006/relationships/hyperlink" Target="http://2018event.mosaicoutdoor.org/DaytimeActivities/CampDaytimeActivities.aspx" TargetMode="External"/><Relationship Id="rId140" Type="http://schemas.openxmlformats.org/officeDocument/2006/relationships/hyperlink" Target="http://2018event.mosaicoutdoor.org/Pre-Trip.aspx" TargetMode="External"/><Relationship Id="rId145" Type="http://schemas.openxmlformats.org/officeDocument/2006/relationships/hyperlink" Target="http://2018event.mosaicoutdoor.org/DaytimeActivities/CampDaytimeActivities.aspx" TargetMode="External"/><Relationship Id="rId161" Type="http://schemas.openxmlformats.org/officeDocument/2006/relationships/hyperlink" Target="mailto:groupsales@paconserve.org" TargetMode="External"/><Relationship Id="rId166" Type="http://schemas.openxmlformats.org/officeDocument/2006/relationships/hyperlink" Target="https://wvstateparks.com/park/coopers-rock-state-forest/" TargetMode="External"/><Relationship Id="rId1" Type="http://schemas.openxmlformats.org/officeDocument/2006/relationships/hyperlink" Target="http://2018event.mosaicoutdoor.org/Pre-Trip.aspx" TargetMode="External"/><Relationship Id="rId6" Type="http://schemas.openxmlformats.org/officeDocument/2006/relationships/hyperlink" Target="http://2018event.mosaicoutdoor.org/Pre-Trip.aspx" TargetMode="External"/><Relationship Id="rId23" Type="http://schemas.openxmlformats.org/officeDocument/2006/relationships/hyperlink" Target="http://2018event.mosaicoutdoor.org/DaytimeActivities/Friday.aspx" TargetMode="External"/><Relationship Id="rId28" Type="http://schemas.openxmlformats.org/officeDocument/2006/relationships/hyperlink" Target="http://2018event.mosaicoutdoor.org/DaytimeActivities/Friday.aspx" TargetMode="External"/><Relationship Id="rId49" Type="http://schemas.openxmlformats.org/officeDocument/2006/relationships/hyperlink" Target="http://2018event.mosaicoutdoor.org/DaytimeActivities/Saturday.aspx" TargetMode="External"/><Relationship Id="rId114" Type="http://schemas.openxmlformats.org/officeDocument/2006/relationships/hyperlink" Target="http://2018event.mosaicoutdoor.org/DaytimeActivities/Friday.aspx" TargetMode="External"/><Relationship Id="rId119" Type="http://schemas.openxmlformats.org/officeDocument/2006/relationships/hyperlink" Target="https://smartsmp.ss.sw.ericsson.se/ux/smart-it/" TargetMode="External"/><Relationship Id="rId10" Type="http://schemas.openxmlformats.org/officeDocument/2006/relationships/hyperlink" Target="http://2018event.mosaicoutdoor.org/Pre-Trip.aspx" TargetMode="External"/><Relationship Id="rId31" Type="http://schemas.openxmlformats.org/officeDocument/2006/relationships/hyperlink" Target="http://2018event.mosaicoutdoor.org/DaytimeActivities/Friday.aspx" TargetMode="External"/><Relationship Id="rId44" Type="http://schemas.openxmlformats.org/officeDocument/2006/relationships/hyperlink" Target="http://2018event.mosaicoutdoor.org/DaytimeActivities/CampDaytimeActivities.aspx" TargetMode="External"/><Relationship Id="rId52" Type="http://schemas.openxmlformats.org/officeDocument/2006/relationships/hyperlink" Target="http://2018event.mosaicoutdoor.org/DaytimeActivities/SaturdayinMorgantown.aspx" TargetMode="External"/><Relationship Id="rId60" Type="http://schemas.openxmlformats.org/officeDocument/2006/relationships/hyperlink" Target="http://2018event.mosaicoutdoor.org/DaytimeActivities/CampDaytimeActivities.aspx" TargetMode="External"/><Relationship Id="rId65" Type="http://schemas.openxmlformats.org/officeDocument/2006/relationships/hyperlink" Target="http://2018event.mosaicoutdoor.org/DaytimeActivities/CampDaytimeActivities.aspx" TargetMode="External"/><Relationship Id="rId73" Type="http://schemas.openxmlformats.org/officeDocument/2006/relationships/hyperlink" Target="http://2018event.mosaicoutdoor.org/DaytimeActivities/CampDaytimeActivities.aspx" TargetMode="External"/><Relationship Id="rId78" Type="http://schemas.openxmlformats.org/officeDocument/2006/relationships/hyperlink" Target="http://2018event.mosaicoutdoor.org/DaytimeActivities/CampDaytimeActivities.aspx" TargetMode="External"/><Relationship Id="rId81" Type="http://schemas.openxmlformats.org/officeDocument/2006/relationships/hyperlink" Target="http://2018event.mosaicoutdoor.org/DaytimeActivities/Sunday.aspx" TargetMode="External"/><Relationship Id="rId86" Type="http://schemas.openxmlformats.org/officeDocument/2006/relationships/hyperlink" Target="http://2018event.mosaicoutdoor.org/DaytimeActivities/Sunday.aspx" TargetMode="External"/><Relationship Id="rId94" Type="http://schemas.openxmlformats.org/officeDocument/2006/relationships/hyperlink" Target="http://2018event.mosaicoutdoor.org/DaytimeActivities/CampDaytimeActivities.aspx" TargetMode="External"/><Relationship Id="rId99" Type="http://schemas.openxmlformats.org/officeDocument/2006/relationships/hyperlink" Target="http://2018event.mosaicoutdoor.org/DaytimeActivities/CampDaytimeActivities.aspx" TargetMode="External"/><Relationship Id="rId101" Type="http://schemas.openxmlformats.org/officeDocument/2006/relationships/hyperlink" Target="http://2018event.mosaicoutdoor.org/DaytimeActivities/CampDaytimeActivities.aspx" TargetMode="External"/><Relationship Id="rId122" Type="http://schemas.openxmlformats.org/officeDocument/2006/relationships/hyperlink" Target="mailto:kevin.shon@mail.wvu.edu" TargetMode="External"/><Relationship Id="rId130" Type="http://schemas.openxmlformats.org/officeDocument/2006/relationships/hyperlink" Target="https://www.wamsleycycles.com/" TargetMode="External"/><Relationship Id="rId135" Type="http://schemas.openxmlformats.org/officeDocument/2006/relationships/hyperlink" Target="mailto:tracy@wilderness-voyageurs.com" TargetMode="External"/><Relationship Id="rId143" Type="http://schemas.openxmlformats.org/officeDocument/2006/relationships/hyperlink" Target="http://2018event.mosaicoutdoor.org/DaytimeActivities/CampDaytimeActivities.aspx" TargetMode="External"/><Relationship Id="rId148" Type="http://schemas.openxmlformats.org/officeDocument/2006/relationships/hyperlink" Target="http://2018event.mosaicoutdoor.org/DaytimeActivities/Sunday.aspx" TargetMode="External"/><Relationship Id="rId151" Type="http://schemas.openxmlformats.org/officeDocument/2006/relationships/hyperlink" Target="http://2018event.mosaicoutdoor.org/DaytimeActivities/Saturday.aspx" TargetMode="External"/><Relationship Id="rId156" Type="http://schemas.openxmlformats.org/officeDocument/2006/relationships/hyperlink" Target="mailto:reservations@laurelcaverns.com" TargetMode="External"/><Relationship Id="rId164" Type="http://schemas.openxmlformats.org/officeDocument/2006/relationships/hyperlink" Target="http://www.adventuresportscenter.com/" TargetMode="External"/><Relationship Id="rId169" Type="http://schemas.openxmlformats.org/officeDocument/2006/relationships/hyperlink" Target="http://www.laurelcaverns.com/" TargetMode="External"/><Relationship Id="rId177" Type="http://schemas.openxmlformats.org/officeDocument/2006/relationships/printerSettings" Target="../printerSettings/printerSettings3.bin"/><Relationship Id="rId4" Type="http://schemas.openxmlformats.org/officeDocument/2006/relationships/hyperlink" Target="https://cafeeighteen.com/" TargetMode="External"/><Relationship Id="rId9" Type="http://schemas.openxmlformats.org/officeDocument/2006/relationships/hyperlink" Target="http://2018event.mosaicoutdoor.org/Pre-Trip.aspx" TargetMode="External"/><Relationship Id="rId172" Type="http://schemas.openxmlformats.org/officeDocument/2006/relationships/hyperlink" Target="http://kentuckknob.com/" TargetMode="External"/><Relationship Id="rId13" Type="http://schemas.openxmlformats.org/officeDocument/2006/relationships/hyperlink" Target="http://2018event.mosaicoutdoor.org/Pre-Trip.aspx" TargetMode="External"/><Relationship Id="rId18" Type="http://schemas.openxmlformats.org/officeDocument/2006/relationships/hyperlink" Target="http://2018event.mosaicoutdoor.org/Pre-Trip.aspx" TargetMode="External"/><Relationship Id="rId39" Type="http://schemas.openxmlformats.org/officeDocument/2006/relationships/hyperlink" Target="http://2018event.mosaicoutdoor.org/DaytimeActivities/CampDaytimeActivities.aspx" TargetMode="External"/><Relationship Id="rId109" Type="http://schemas.openxmlformats.org/officeDocument/2006/relationships/hyperlink" Target="http://2018event.mosaicoutdoor.org/DaytimeActivities/CampDaytimeActivities.aspx" TargetMode="External"/><Relationship Id="rId34" Type="http://schemas.openxmlformats.org/officeDocument/2006/relationships/hyperlink" Target="http://2018event.mosaicoutdoor.org/DaytimeActivities/CampDaytimeActivities.aspx" TargetMode="External"/><Relationship Id="rId50" Type="http://schemas.openxmlformats.org/officeDocument/2006/relationships/hyperlink" Target="http://2018event.mosaicoutdoor.org/DaytimeActivities/Saturday.aspx" TargetMode="External"/><Relationship Id="rId55" Type="http://schemas.openxmlformats.org/officeDocument/2006/relationships/hyperlink" Target="http://2018event.mosaicoutdoor.org/DaytimeActivities/SaturdayinMorgantown.aspx" TargetMode="External"/><Relationship Id="rId76" Type="http://schemas.openxmlformats.org/officeDocument/2006/relationships/hyperlink" Target="http://2018event.mosaicoutdoor.org/DaytimeActivities/CampDaytimeActivities.aspx" TargetMode="External"/><Relationship Id="rId97" Type="http://schemas.openxmlformats.org/officeDocument/2006/relationships/hyperlink" Target="http://2018event.mosaicoutdoor.org/DaytimeActivities/CampDaytimeActivities.aspx" TargetMode="External"/><Relationship Id="rId104" Type="http://schemas.openxmlformats.org/officeDocument/2006/relationships/hyperlink" Target="http://2018event.mosaicoutdoor.org/DaytimeActivities/CampDaytimeActivities.aspx" TargetMode="External"/><Relationship Id="rId120" Type="http://schemas.openxmlformats.org/officeDocument/2006/relationships/hyperlink" Target="https://wvstateparks.com/park/coopers-rock-state-forest/" TargetMode="External"/><Relationship Id="rId125" Type="http://schemas.openxmlformats.org/officeDocument/2006/relationships/hyperlink" Target="mailto:groupsales@paconserve.org" TargetMode="External"/><Relationship Id="rId141" Type="http://schemas.openxmlformats.org/officeDocument/2006/relationships/hyperlink" Target="http://2018event.mosaicoutdoor.org/DaytimeActivities/Sunday.aspx" TargetMode="External"/><Relationship Id="rId146" Type="http://schemas.openxmlformats.org/officeDocument/2006/relationships/hyperlink" Target="http://2018event.mosaicoutdoor.org/DaytimeActivities/CampDaytimeActivities.aspx" TargetMode="External"/><Relationship Id="rId167" Type="http://schemas.openxmlformats.org/officeDocument/2006/relationships/hyperlink" Target="https://www.hikingproject.com/trail/7048780/coopers-rock-grand-loop" TargetMode="External"/><Relationship Id="rId7" Type="http://schemas.openxmlformats.org/officeDocument/2006/relationships/hyperlink" Target="http://2018event.mosaicoutdoor.org/Pre-Trip.aspx" TargetMode="External"/><Relationship Id="rId71" Type="http://schemas.openxmlformats.org/officeDocument/2006/relationships/hyperlink" Target="http://2018event.mosaicoutdoor.org/DaytimeActivities/CampDaytimeActivities.aspx" TargetMode="External"/><Relationship Id="rId92" Type="http://schemas.openxmlformats.org/officeDocument/2006/relationships/hyperlink" Target="http://2018event.mosaicoutdoor.org/DaytimeActivities/Sunday.aspx" TargetMode="External"/><Relationship Id="rId162" Type="http://schemas.openxmlformats.org/officeDocument/2006/relationships/hyperlink" Target="mailto:groupsales@paconserve.org" TargetMode="External"/><Relationship Id="rId2" Type="http://schemas.openxmlformats.org/officeDocument/2006/relationships/hyperlink" Target="https://www.ihg.com/holidayinnexpress/hotels/us/en/pittsburgh/pites/hoteldetail?cm_mmc=GoogleMaps-_-EX-_-US-_-PITES" TargetMode="External"/><Relationship Id="rId29" Type="http://schemas.openxmlformats.org/officeDocument/2006/relationships/hyperlink" Target="http://2018event.mosaicoutdoor.org/DaytimeActivities/Friday.aspx" TargetMode="External"/><Relationship Id="rId24" Type="http://schemas.openxmlformats.org/officeDocument/2006/relationships/hyperlink" Target="http://2018event.mosaicoutdoor.org/DaytimeActivities/Friday.aspx" TargetMode="External"/><Relationship Id="rId40" Type="http://schemas.openxmlformats.org/officeDocument/2006/relationships/hyperlink" Target="http://2018event.mosaicoutdoor.org/DaytimeActivities/CampDaytimeActivities.aspx" TargetMode="External"/><Relationship Id="rId45" Type="http://schemas.openxmlformats.org/officeDocument/2006/relationships/hyperlink" Target="http://2018event.mosaicoutdoor.org/DaytimeActivities/CampDaytimeActivities.aspx" TargetMode="External"/><Relationship Id="rId66" Type="http://schemas.openxmlformats.org/officeDocument/2006/relationships/hyperlink" Target="http://2018event.mosaicoutdoor.org/DaytimeActivities/CampDaytimeActivities.aspx" TargetMode="External"/><Relationship Id="rId87" Type="http://schemas.openxmlformats.org/officeDocument/2006/relationships/hyperlink" Target="http://2018event.mosaicoutdoor.org/DaytimeActivities/Sunday.aspx" TargetMode="External"/><Relationship Id="rId110" Type="http://schemas.openxmlformats.org/officeDocument/2006/relationships/hyperlink" Target="http://2018event.mosaicoutdoor.org/Transportation.aspx" TargetMode="External"/><Relationship Id="rId115" Type="http://schemas.openxmlformats.org/officeDocument/2006/relationships/hyperlink" Target="http://2018event.mosaicoutdoor.org/DaytimeActivities/Sunday.aspx" TargetMode="External"/><Relationship Id="rId131" Type="http://schemas.openxmlformats.org/officeDocument/2006/relationships/hyperlink" Target="https://www.wamsleycycles.com/" TargetMode="External"/><Relationship Id="rId136" Type="http://schemas.openxmlformats.org/officeDocument/2006/relationships/hyperlink" Target="mailto:tracy@wilderness-voyageurs.com" TargetMode="External"/><Relationship Id="rId157" Type="http://schemas.openxmlformats.org/officeDocument/2006/relationships/hyperlink" Target="http://www.walktheburgh.com/" TargetMode="External"/><Relationship Id="rId178" Type="http://schemas.openxmlformats.org/officeDocument/2006/relationships/vmlDrawing" Target="../drawings/vmlDrawing2.vml"/><Relationship Id="rId61" Type="http://schemas.openxmlformats.org/officeDocument/2006/relationships/hyperlink" Target="http://2018event.mosaicoutdoor.org/DaytimeActivities/CampDaytimeActivities.aspx" TargetMode="External"/><Relationship Id="rId82" Type="http://schemas.openxmlformats.org/officeDocument/2006/relationships/hyperlink" Target="http://2018event.mosaicoutdoor.org/DaytimeActivities/Sunday.aspx" TargetMode="External"/><Relationship Id="rId152" Type="http://schemas.openxmlformats.org/officeDocument/2006/relationships/hyperlink" Target="http://2018event.mosaicoutdoor.org/DaytimeActivities/Sunday.aspx" TargetMode="External"/><Relationship Id="rId173" Type="http://schemas.openxmlformats.org/officeDocument/2006/relationships/hyperlink" Target="http://kentuckknob.com/" TargetMode="External"/><Relationship Id="rId19" Type="http://schemas.openxmlformats.org/officeDocument/2006/relationships/hyperlink" Target="http://2018event.mosaicoutdoor.org/DaytimeActivities/CampDaytimeActivities.aspx" TargetMode="External"/><Relationship Id="rId14" Type="http://schemas.openxmlformats.org/officeDocument/2006/relationships/hyperlink" Target="http://2018event.mosaicoutdoor.org/Pre-Trip.aspx" TargetMode="External"/><Relationship Id="rId30" Type="http://schemas.openxmlformats.org/officeDocument/2006/relationships/hyperlink" Target="http://2018event.mosaicoutdoor.org/DaytimeActivities/Friday.aspx" TargetMode="External"/><Relationship Id="rId35" Type="http://schemas.openxmlformats.org/officeDocument/2006/relationships/hyperlink" Target="http://2018event.mosaicoutdoor.org/DaytimeActivities/CampDaytimeActivities.aspx" TargetMode="External"/><Relationship Id="rId56" Type="http://schemas.openxmlformats.org/officeDocument/2006/relationships/hyperlink" Target="http://2018event.mosaicoutdoor.org/DaytimeActivities/SaturdayinMorgantown.aspx" TargetMode="External"/><Relationship Id="rId77" Type="http://schemas.openxmlformats.org/officeDocument/2006/relationships/hyperlink" Target="http://2018event.mosaicoutdoor.org/DaytimeActivities/CampDaytimeActivities.aspx" TargetMode="External"/><Relationship Id="rId100" Type="http://schemas.openxmlformats.org/officeDocument/2006/relationships/hyperlink" Target="http://2018event.mosaicoutdoor.org/DaytimeActivities/CampDaytimeActivities.aspx" TargetMode="External"/><Relationship Id="rId105" Type="http://schemas.openxmlformats.org/officeDocument/2006/relationships/hyperlink" Target="http://2018event.mosaicoutdoor.org/DaytimeActivities/CampDaytimeActivities.aspx" TargetMode="External"/><Relationship Id="rId126" Type="http://schemas.openxmlformats.org/officeDocument/2006/relationships/hyperlink" Target="https://www.fallingwater.org/" TargetMode="External"/><Relationship Id="rId147" Type="http://schemas.openxmlformats.org/officeDocument/2006/relationships/hyperlink" Target="http://2018event.mosaicoutdoor.org/DaytimeActivities/Sunday.aspx" TargetMode="External"/><Relationship Id="rId168" Type="http://schemas.openxmlformats.org/officeDocument/2006/relationships/hyperlink" Target="https://www.alltrails.com/trail/us/pennsylvania/quebec-run-outer-loop-trail" TargetMode="External"/><Relationship Id="rId8" Type="http://schemas.openxmlformats.org/officeDocument/2006/relationships/hyperlink" Target="http://2018event.mosaicoutdoor.org/Pre-Trip.aspx" TargetMode="External"/><Relationship Id="rId51" Type="http://schemas.openxmlformats.org/officeDocument/2006/relationships/hyperlink" Target="http://2018event.mosaicoutdoor.org/DaytimeActivities/SaturdayinMorgantown.aspx" TargetMode="External"/><Relationship Id="rId72" Type="http://schemas.openxmlformats.org/officeDocument/2006/relationships/hyperlink" Target="http://2018event.mosaicoutdoor.org/DaytimeActivities/CampDaytimeActivities.aspx" TargetMode="External"/><Relationship Id="rId93" Type="http://schemas.openxmlformats.org/officeDocument/2006/relationships/hyperlink" Target="http://2018event.mosaicoutdoor.org/DaytimeActivities/Sunday.aspx" TargetMode="External"/><Relationship Id="rId98" Type="http://schemas.openxmlformats.org/officeDocument/2006/relationships/hyperlink" Target="http://2018event.mosaicoutdoor.org/DaytimeActivities/CampDaytimeActivities.aspx" TargetMode="External"/><Relationship Id="rId121" Type="http://schemas.openxmlformats.org/officeDocument/2006/relationships/hyperlink" Target="http://2018event.mosaicoutdoor.org/Pre-Trip.aspx" TargetMode="External"/><Relationship Id="rId142" Type="http://schemas.openxmlformats.org/officeDocument/2006/relationships/hyperlink" Target="http://2018event.mosaicoutdoor.org/DaytimeActivities/Saturday.aspx" TargetMode="External"/><Relationship Id="rId163" Type="http://schemas.openxmlformats.org/officeDocument/2006/relationships/hyperlink" Target="mailto:ejacoby@wispresort.com" TargetMode="External"/><Relationship Id="rId3" Type="http://schemas.openxmlformats.org/officeDocument/2006/relationships/hyperlink" Target="http://www.tamarindpa.com/" TargetMode="External"/><Relationship Id="rId25" Type="http://schemas.openxmlformats.org/officeDocument/2006/relationships/hyperlink" Target="http://2018event.mosaicoutdoor.org/DaytimeActivities/Friday.aspx" TargetMode="External"/><Relationship Id="rId46" Type="http://schemas.openxmlformats.org/officeDocument/2006/relationships/hyperlink" Target="http://2018event.mosaicoutdoor.org/DaytimeActivities/Saturday.aspx" TargetMode="External"/><Relationship Id="rId67" Type="http://schemas.openxmlformats.org/officeDocument/2006/relationships/hyperlink" Target="http://2018event.mosaicoutdoor.org/DaytimeActivities/CampDaytimeActivities.aspx" TargetMode="External"/><Relationship Id="rId116" Type="http://schemas.openxmlformats.org/officeDocument/2006/relationships/hyperlink" Target="http://2018event.mosaicoutdoor.org/DaytimeActivities/Sunday.aspx" TargetMode="External"/><Relationship Id="rId137" Type="http://schemas.openxmlformats.org/officeDocument/2006/relationships/hyperlink" Target="mailto:info@pghtours.com" TargetMode="External"/><Relationship Id="rId158" Type="http://schemas.openxmlformats.org/officeDocument/2006/relationships/hyperlink" Target="https://www.ventureoutdoors.org/kayak-pittsburgh-north-shore/" TargetMode="External"/><Relationship Id="rId20" Type="http://schemas.openxmlformats.org/officeDocument/2006/relationships/hyperlink" Target="http://2018event.mosaicoutdoor.org/DaytimeActivities/Friday.aspx" TargetMode="External"/><Relationship Id="rId41" Type="http://schemas.openxmlformats.org/officeDocument/2006/relationships/hyperlink" Target="http://2018event.mosaicoutdoor.org/DaytimeActivities/CampDaytimeActivities.aspx" TargetMode="External"/><Relationship Id="rId62" Type="http://schemas.openxmlformats.org/officeDocument/2006/relationships/hyperlink" Target="http://2018event.mosaicoutdoor.org/DaytimeActivities/CampDaytimeActivities.aspx" TargetMode="External"/><Relationship Id="rId83" Type="http://schemas.openxmlformats.org/officeDocument/2006/relationships/hyperlink" Target="http://2018event.mosaicoutdoor.org/DaytimeActivities/Sunday.aspx" TargetMode="External"/><Relationship Id="rId88" Type="http://schemas.openxmlformats.org/officeDocument/2006/relationships/hyperlink" Target="http://2018event.mosaicoutdoor.org/DaytimeActivities/Sunday.aspx" TargetMode="External"/><Relationship Id="rId111" Type="http://schemas.openxmlformats.org/officeDocument/2006/relationships/hyperlink" Target="http://2018event.mosaicoutdoor.org/Transportation.aspx" TargetMode="External"/><Relationship Id="rId132" Type="http://schemas.openxmlformats.org/officeDocument/2006/relationships/hyperlink" Target="https://www.wamsleycycles.com/" TargetMode="External"/><Relationship Id="rId153" Type="http://schemas.openxmlformats.org/officeDocument/2006/relationships/hyperlink" Target="http://2018event.mosaicoutdoor.org/DaytimeActivities/Sunday.aspx" TargetMode="External"/><Relationship Id="rId174" Type="http://schemas.openxmlformats.org/officeDocument/2006/relationships/hyperlink" Target="https://www.fallingwater.org/" TargetMode="External"/><Relationship Id="rId15" Type="http://schemas.openxmlformats.org/officeDocument/2006/relationships/hyperlink" Target="http://2018event.mosaicoutdoor.org/Pre-Trip.aspx" TargetMode="External"/><Relationship Id="rId36" Type="http://schemas.openxmlformats.org/officeDocument/2006/relationships/hyperlink" Target="http://2018event.mosaicoutdoor.org/DaytimeActivities/CampDaytimeActivities.aspx" TargetMode="External"/><Relationship Id="rId57" Type="http://schemas.openxmlformats.org/officeDocument/2006/relationships/hyperlink" Target="http://2018event.mosaicoutdoor.org/DaytimeActivities/SaturdayinMorgantown.aspx" TargetMode="External"/><Relationship Id="rId106" Type="http://schemas.openxmlformats.org/officeDocument/2006/relationships/hyperlink" Target="http://2018event.mosaicoutdoor.org/DaytimeActivities/CampDaytimeActivities.aspx" TargetMode="External"/><Relationship Id="rId127" Type="http://schemas.openxmlformats.org/officeDocument/2006/relationships/hyperlink" Target="mailto:chip@wamsleycycle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9ACB4-34CE-491C-A323-87211F4FF85A}">
  <dimension ref="A1:AK241"/>
  <sheetViews>
    <sheetView view="pageBreakPreview" zoomScale="60" zoomScaleNormal="100" workbookViewId="0">
      <pane xSplit="1" ySplit="1" topLeftCell="B2" activePane="bottomRight" state="frozen"/>
      <selection pane="topRight" activeCell="B1" sqref="B1"/>
      <selection pane="bottomLeft" activeCell="A2" sqref="A2"/>
      <selection pane="bottomRight" activeCell="J18" sqref="J18"/>
    </sheetView>
  </sheetViews>
  <sheetFormatPr defaultRowHeight="15" x14ac:dyDescent="0.25"/>
  <cols>
    <col min="1" max="1" width="59.5703125" style="23" customWidth="1"/>
    <col min="2" max="2" width="6.85546875" style="69" customWidth="1"/>
    <col min="3" max="3" width="13.7109375" style="55" bestFit="1" customWidth="1"/>
    <col min="4" max="4" width="12.7109375" style="55" bestFit="1" customWidth="1"/>
    <col min="5" max="5" width="18.7109375" style="56" bestFit="1" customWidth="1"/>
    <col min="6" max="6" width="10.42578125" style="54" bestFit="1" customWidth="1"/>
    <col min="7" max="7" width="10.42578125" style="54" customWidth="1"/>
    <col min="8" max="8" width="10.42578125" style="54" bestFit="1" customWidth="1"/>
    <col min="9" max="9" width="10.140625" style="23" bestFit="1" customWidth="1"/>
    <col min="10" max="10" width="52.85546875" style="54" bestFit="1" customWidth="1"/>
    <col min="11" max="11" width="26.5703125" style="150" bestFit="1" customWidth="1"/>
    <col min="12" max="12" width="67" style="23" customWidth="1"/>
    <col min="13" max="13" width="35.42578125" style="57" customWidth="1"/>
    <col min="14" max="14" width="59" style="57" bestFit="1" customWidth="1"/>
    <col min="15" max="15" width="32.42578125" style="55" bestFit="1" customWidth="1"/>
    <col min="16" max="16" width="14.5703125" style="55" bestFit="1" customWidth="1"/>
    <col min="17" max="17" width="30" style="55" customWidth="1"/>
    <col min="18" max="18" width="8.28515625" style="125" customWidth="1"/>
    <col min="19" max="19" width="8" style="125" customWidth="1"/>
    <col min="20" max="20" width="6.85546875" style="125" customWidth="1"/>
    <col min="21" max="21" width="8" style="125" customWidth="1"/>
    <col min="22" max="22" width="29.42578125" style="57" bestFit="1" customWidth="1"/>
    <col min="23" max="23" width="47.85546875" style="155" customWidth="1"/>
    <col min="24" max="24" width="55.5703125" style="57" customWidth="1"/>
    <col min="25" max="25" width="19.140625" style="57" bestFit="1" customWidth="1"/>
    <col min="26" max="26" width="7.140625" style="54" customWidth="1"/>
    <col min="27" max="27" width="9.85546875" style="54" customWidth="1"/>
    <col min="28" max="28" width="6" style="54" customWidth="1"/>
    <col min="29" max="29" width="10.42578125" style="54" hidden="1" customWidth="1"/>
    <col min="30" max="30" width="7.85546875" style="10" customWidth="1"/>
    <col min="31" max="31" width="76.7109375" style="58" bestFit="1" customWidth="1"/>
    <col min="32" max="32" width="31.42578125" style="23" bestFit="1" customWidth="1"/>
    <col min="33" max="33" width="34.140625" style="23" bestFit="1" customWidth="1"/>
    <col min="34" max="34" width="23.140625" style="23" bestFit="1" customWidth="1"/>
    <col min="35" max="35" width="57.5703125" style="23" bestFit="1" customWidth="1"/>
    <col min="36" max="36" width="101.42578125" style="9" bestFit="1" customWidth="1"/>
    <col min="37" max="37" width="12.42578125" style="23" bestFit="1" customWidth="1"/>
  </cols>
  <sheetData>
    <row r="1" spans="1:37" ht="65.25" thickBot="1" x14ac:dyDescent="0.3">
      <c r="A1" s="71" t="s">
        <v>1</v>
      </c>
      <c r="B1" s="72" t="s">
        <v>581</v>
      </c>
      <c r="C1" s="73" t="s">
        <v>25</v>
      </c>
      <c r="D1" s="73" t="s">
        <v>26</v>
      </c>
      <c r="E1" s="74" t="s">
        <v>530</v>
      </c>
      <c r="F1" s="75" t="s">
        <v>4</v>
      </c>
      <c r="G1" s="75" t="s">
        <v>608</v>
      </c>
      <c r="H1" s="75" t="s">
        <v>2</v>
      </c>
      <c r="I1" s="75" t="s">
        <v>0</v>
      </c>
      <c r="J1" s="75" t="s">
        <v>24</v>
      </c>
      <c r="K1" s="145" t="s">
        <v>646</v>
      </c>
      <c r="L1" s="75" t="s">
        <v>29</v>
      </c>
      <c r="M1" s="77" t="s">
        <v>144</v>
      </c>
      <c r="N1" s="77" t="s">
        <v>754</v>
      </c>
      <c r="O1" s="73" t="s">
        <v>772</v>
      </c>
      <c r="P1" s="73" t="s">
        <v>860</v>
      </c>
      <c r="Q1" s="73" t="s">
        <v>763</v>
      </c>
      <c r="R1" s="120" t="s">
        <v>734</v>
      </c>
      <c r="S1" s="136" t="s">
        <v>813</v>
      </c>
      <c r="T1" s="136" t="s">
        <v>814</v>
      </c>
      <c r="U1" s="136" t="s">
        <v>815</v>
      </c>
      <c r="V1" s="77" t="s">
        <v>443</v>
      </c>
      <c r="W1" s="152" t="s">
        <v>3</v>
      </c>
      <c r="X1" s="77" t="s">
        <v>46</v>
      </c>
      <c r="Y1" s="77" t="s">
        <v>106</v>
      </c>
      <c r="Z1" s="72" t="s">
        <v>596</v>
      </c>
      <c r="AA1" s="75" t="s">
        <v>260</v>
      </c>
      <c r="AB1" s="75" t="s">
        <v>5</v>
      </c>
      <c r="AC1" s="75" t="s">
        <v>44</v>
      </c>
      <c r="AD1" s="76" t="s">
        <v>194</v>
      </c>
      <c r="AE1" s="75" t="s">
        <v>35</v>
      </c>
      <c r="AF1" s="75" t="s">
        <v>337</v>
      </c>
      <c r="AG1" s="75" t="s">
        <v>338</v>
      </c>
      <c r="AH1" s="78" t="s">
        <v>339</v>
      </c>
      <c r="AI1" s="75" t="s">
        <v>614</v>
      </c>
      <c r="AJ1" s="79" t="s">
        <v>604</v>
      </c>
      <c r="AK1" s="80"/>
    </row>
    <row r="2" spans="1:37" s="109" customFormat="1" ht="16.5" thickBot="1" x14ac:dyDescent="0.3">
      <c r="A2" s="100" t="s">
        <v>253</v>
      </c>
      <c r="B2" s="101" t="s">
        <v>277</v>
      </c>
      <c r="C2" s="102" t="s">
        <v>221</v>
      </c>
      <c r="D2" s="102" t="s">
        <v>221</v>
      </c>
      <c r="E2" s="103" t="s">
        <v>221</v>
      </c>
      <c r="F2" s="101" t="s">
        <v>221</v>
      </c>
      <c r="G2" s="101" t="s">
        <v>221</v>
      </c>
      <c r="H2" s="101" t="s">
        <v>221</v>
      </c>
      <c r="I2" s="104" t="s">
        <v>186</v>
      </c>
      <c r="J2" s="101" t="s">
        <v>221</v>
      </c>
      <c r="K2" s="102" t="s">
        <v>221</v>
      </c>
      <c r="L2" s="101" t="s">
        <v>221</v>
      </c>
      <c r="M2" s="101" t="s">
        <v>221</v>
      </c>
      <c r="N2" s="106" t="s">
        <v>221</v>
      </c>
      <c r="O2" s="101" t="s">
        <v>221</v>
      </c>
      <c r="P2" s="101" t="s">
        <v>221</v>
      </c>
      <c r="Q2" s="101" t="s">
        <v>221</v>
      </c>
      <c r="R2" s="137" t="s">
        <v>221</v>
      </c>
      <c r="S2" s="137" t="s">
        <v>221</v>
      </c>
      <c r="T2" s="137" t="s">
        <v>221</v>
      </c>
      <c r="U2" s="137" t="s">
        <v>221</v>
      </c>
      <c r="V2" s="101" t="s">
        <v>221</v>
      </c>
      <c r="W2" s="101" t="s">
        <v>221</v>
      </c>
      <c r="X2" s="101" t="s">
        <v>221</v>
      </c>
      <c r="Y2" s="101" t="s">
        <v>221</v>
      </c>
      <c r="Z2" s="101" t="s">
        <v>195</v>
      </c>
      <c r="AA2" s="101" t="s">
        <v>221</v>
      </c>
      <c r="AB2" s="101" t="s">
        <v>244</v>
      </c>
      <c r="AC2" s="105">
        <f t="shared" ref="AC2:AC30" si="0">(IF(AB2="F",1,0))+(IF(AB2="M",2,0))+(IF(AB2="A",3,0))+(IF(AB2="E",4,0))</f>
        <v>0</v>
      </c>
      <c r="AD2" s="106" t="s">
        <v>221</v>
      </c>
      <c r="AE2" s="101" t="s">
        <v>221</v>
      </c>
      <c r="AF2" s="101" t="s">
        <v>221</v>
      </c>
      <c r="AG2" s="101" t="s">
        <v>221</v>
      </c>
      <c r="AH2" s="101" t="s">
        <v>221</v>
      </c>
      <c r="AI2" s="101" t="s">
        <v>221</v>
      </c>
      <c r="AJ2" s="107" t="s">
        <v>286</v>
      </c>
      <c r="AK2" s="108"/>
    </row>
    <row r="3" spans="1:37" x14ac:dyDescent="0.25">
      <c r="A3" s="81" t="s">
        <v>342</v>
      </c>
      <c r="B3" s="82" t="s">
        <v>277</v>
      </c>
      <c r="C3" s="83" t="s">
        <v>277</v>
      </c>
      <c r="D3" s="83" t="s">
        <v>277</v>
      </c>
      <c r="E3" s="84" t="s">
        <v>277</v>
      </c>
      <c r="F3" s="85" t="s">
        <v>277</v>
      </c>
      <c r="G3" s="85" t="s">
        <v>277</v>
      </c>
      <c r="H3" s="86" t="s">
        <v>192</v>
      </c>
      <c r="I3" s="86" t="s">
        <v>186</v>
      </c>
      <c r="J3" s="85" t="s">
        <v>277</v>
      </c>
      <c r="K3" s="146" t="s">
        <v>277</v>
      </c>
      <c r="L3" s="86"/>
      <c r="M3" s="89" t="s">
        <v>843</v>
      </c>
      <c r="N3" s="89" t="s">
        <v>277</v>
      </c>
      <c r="O3" s="25" t="s">
        <v>277</v>
      </c>
      <c r="P3" s="25" t="s">
        <v>277</v>
      </c>
      <c r="Q3" s="25" t="s">
        <v>277</v>
      </c>
      <c r="R3" s="121" t="s">
        <v>277</v>
      </c>
      <c r="S3" s="121" t="s">
        <v>277</v>
      </c>
      <c r="T3" s="121" t="s">
        <v>277</v>
      </c>
      <c r="U3" s="121" t="s">
        <v>277</v>
      </c>
      <c r="V3" s="89" t="s">
        <v>277</v>
      </c>
      <c r="W3" s="151" t="s">
        <v>277</v>
      </c>
      <c r="X3" s="89" t="s">
        <v>277</v>
      </c>
      <c r="Y3" s="89" t="s">
        <v>277</v>
      </c>
      <c r="Z3" s="85"/>
      <c r="AA3" s="85" t="s">
        <v>261</v>
      </c>
      <c r="AB3" s="85" t="s">
        <v>10</v>
      </c>
      <c r="AC3" s="85">
        <f t="shared" ref="AC3:AC12" si="1">(IF(AB3="F",1,0))+(IF(AB3="M",2,0))+(IF(AB3="A",3,0))+(IF(AB3="E",4,0))</f>
        <v>2</v>
      </c>
      <c r="AD3" s="87" t="s">
        <v>277</v>
      </c>
      <c r="AE3" s="88"/>
      <c r="AF3" s="86"/>
      <c r="AG3" s="86"/>
      <c r="AH3" s="86"/>
      <c r="AI3" s="86"/>
      <c r="AJ3" s="90"/>
      <c r="AK3" s="91"/>
    </row>
    <row r="4" spans="1:37" ht="26.25" x14ac:dyDescent="0.25">
      <c r="A4" s="31" t="s">
        <v>259</v>
      </c>
      <c r="B4" s="66" t="s">
        <v>277</v>
      </c>
      <c r="C4" s="25">
        <v>0.58333333333333337</v>
      </c>
      <c r="D4" s="25">
        <v>0.625</v>
      </c>
      <c r="E4" s="26" t="s">
        <v>277</v>
      </c>
      <c r="F4" s="24" t="s">
        <v>277</v>
      </c>
      <c r="G4" s="24" t="s">
        <v>277</v>
      </c>
      <c r="H4" s="20" t="s">
        <v>192</v>
      </c>
      <c r="I4" s="20" t="s">
        <v>186</v>
      </c>
      <c r="J4" s="20" t="s">
        <v>686</v>
      </c>
      <c r="K4" s="147" t="s">
        <v>277</v>
      </c>
      <c r="L4" s="20"/>
      <c r="M4" s="70" t="s">
        <v>277</v>
      </c>
      <c r="N4" s="143" t="s">
        <v>277</v>
      </c>
      <c r="O4" s="25" t="s">
        <v>277</v>
      </c>
      <c r="P4" s="25" t="s">
        <v>277</v>
      </c>
      <c r="Q4" s="130" t="s">
        <v>470</v>
      </c>
      <c r="R4" s="122" t="s">
        <v>277</v>
      </c>
      <c r="S4" s="122" t="s">
        <v>277</v>
      </c>
      <c r="T4" s="122" t="s">
        <v>277</v>
      </c>
      <c r="U4" s="122" t="s">
        <v>277</v>
      </c>
      <c r="V4" s="143" t="s">
        <v>277</v>
      </c>
      <c r="W4" s="141" t="s">
        <v>277</v>
      </c>
      <c r="X4" s="143" t="s">
        <v>277</v>
      </c>
      <c r="Y4" s="143" t="s">
        <v>277</v>
      </c>
      <c r="Z4" s="24"/>
      <c r="AA4" s="24" t="s">
        <v>244</v>
      </c>
      <c r="AB4" s="24" t="s">
        <v>10</v>
      </c>
      <c r="AC4" s="24">
        <f t="shared" si="1"/>
        <v>2</v>
      </c>
      <c r="AD4" s="19" t="s">
        <v>277</v>
      </c>
      <c r="AE4" s="8"/>
      <c r="AF4" s="20"/>
      <c r="AG4" s="20"/>
      <c r="AH4" s="20"/>
      <c r="AI4" s="20"/>
      <c r="AJ4" s="14"/>
      <c r="AK4" s="27"/>
    </row>
    <row r="5" spans="1:37" ht="26.25" x14ac:dyDescent="0.25">
      <c r="A5" s="31" t="s">
        <v>250</v>
      </c>
      <c r="B5" s="66" t="s">
        <v>277</v>
      </c>
      <c r="C5" s="25">
        <v>0.625</v>
      </c>
      <c r="D5" s="25">
        <v>0.75</v>
      </c>
      <c r="E5" s="26" t="s">
        <v>277</v>
      </c>
      <c r="F5" s="24" t="s">
        <v>277</v>
      </c>
      <c r="G5" s="24" t="s">
        <v>277</v>
      </c>
      <c r="H5" s="20" t="s">
        <v>192</v>
      </c>
      <c r="I5" s="20" t="s">
        <v>186</v>
      </c>
      <c r="J5" s="20" t="s">
        <v>686</v>
      </c>
      <c r="K5" s="147" t="s">
        <v>277</v>
      </c>
      <c r="L5" s="20"/>
      <c r="M5" s="70" t="s">
        <v>277</v>
      </c>
      <c r="N5" s="143" t="s">
        <v>277</v>
      </c>
      <c r="O5" s="25" t="s">
        <v>277</v>
      </c>
      <c r="P5" s="25" t="s">
        <v>277</v>
      </c>
      <c r="Q5" s="130" t="s">
        <v>470</v>
      </c>
      <c r="R5" s="122" t="s">
        <v>277</v>
      </c>
      <c r="S5" s="122" t="s">
        <v>277</v>
      </c>
      <c r="T5" s="122" t="s">
        <v>277</v>
      </c>
      <c r="U5" s="122" t="s">
        <v>277</v>
      </c>
      <c r="V5" s="143" t="s">
        <v>277</v>
      </c>
      <c r="W5" s="141" t="s">
        <v>277</v>
      </c>
      <c r="X5" s="143" t="s">
        <v>277</v>
      </c>
      <c r="Y5" s="143" t="s">
        <v>277</v>
      </c>
      <c r="Z5" s="24"/>
      <c r="AA5" s="24" t="s">
        <v>244</v>
      </c>
      <c r="AB5" s="24" t="s">
        <v>11</v>
      </c>
      <c r="AC5" s="24">
        <f t="shared" si="1"/>
        <v>3</v>
      </c>
      <c r="AD5" s="19" t="s">
        <v>277</v>
      </c>
      <c r="AE5" s="8"/>
      <c r="AF5" s="20"/>
      <c r="AG5" s="20"/>
      <c r="AH5" s="20"/>
      <c r="AI5" s="20"/>
      <c r="AJ5" s="14"/>
      <c r="AK5" s="27"/>
    </row>
    <row r="6" spans="1:37" ht="26.25" x14ac:dyDescent="0.25">
      <c r="A6" s="59" t="s">
        <v>340</v>
      </c>
      <c r="B6" s="67" t="s">
        <v>221</v>
      </c>
      <c r="C6" s="42">
        <v>0.625</v>
      </c>
      <c r="D6" s="42">
        <v>0.66666666666666663</v>
      </c>
      <c r="E6" s="43" t="s">
        <v>277</v>
      </c>
      <c r="F6" s="41" t="s">
        <v>277</v>
      </c>
      <c r="G6" s="41" t="s">
        <v>277</v>
      </c>
      <c r="H6" s="21" t="s">
        <v>145</v>
      </c>
      <c r="I6" s="21" t="s">
        <v>186</v>
      </c>
      <c r="J6" s="96" t="s">
        <v>688</v>
      </c>
      <c r="K6" s="44" t="s">
        <v>277</v>
      </c>
      <c r="L6" s="21" t="s">
        <v>341</v>
      </c>
      <c r="M6" s="41" t="s">
        <v>277</v>
      </c>
      <c r="N6" s="43" t="s">
        <v>838</v>
      </c>
      <c r="O6" s="44"/>
      <c r="P6" s="44" t="s">
        <v>277</v>
      </c>
      <c r="Q6" s="44"/>
      <c r="R6" s="124" t="s">
        <v>277</v>
      </c>
      <c r="S6" s="124" t="s">
        <v>277</v>
      </c>
      <c r="T6" s="124" t="s">
        <v>277</v>
      </c>
      <c r="U6" s="124" t="s">
        <v>277</v>
      </c>
      <c r="V6" s="44" t="s">
        <v>277</v>
      </c>
      <c r="W6" s="148" t="s">
        <v>277</v>
      </c>
      <c r="X6" s="44" t="s">
        <v>277</v>
      </c>
      <c r="Y6" s="44" t="s">
        <v>277</v>
      </c>
      <c r="Z6" s="42"/>
      <c r="AA6" s="41" t="s">
        <v>261</v>
      </c>
      <c r="AB6" s="41" t="s">
        <v>11</v>
      </c>
      <c r="AC6" s="13">
        <f t="shared" si="1"/>
        <v>3</v>
      </c>
      <c r="AD6" s="41" t="s">
        <v>277</v>
      </c>
      <c r="AE6" s="21" t="s">
        <v>343</v>
      </c>
      <c r="AF6" s="21"/>
      <c r="AG6" s="21"/>
      <c r="AH6" s="21" t="s">
        <v>344</v>
      </c>
      <c r="AI6" s="17"/>
      <c r="AJ6" s="21"/>
      <c r="AK6" s="46"/>
    </row>
    <row r="7" spans="1:37" x14ac:dyDescent="0.25">
      <c r="A7" s="60" t="s">
        <v>245</v>
      </c>
      <c r="B7" s="66" t="s">
        <v>277</v>
      </c>
      <c r="C7" s="25">
        <v>0.375</v>
      </c>
      <c r="D7" s="25">
        <v>8.3333333333333329E-2</v>
      </c>
      <c r="E7" s="26" t="s">
        <v>277</v>
      </c>
      <c r="F7" s="24" t="s">
        <v>277</v>
      </c>
      <c r="G7" s="24" t="s">
        <v>277</v>
      </c>
      <c r="H7" s="20" t="s">
        <v>21</v>
      </c>
      <c r="I7" s="20" t="s">
        <v>186</v>
      </c>
      <c r="J7" s="24" t="s">
        <v>277</v>
      </c>
      <c r="K7" s="147" t="s">
        <v>277</v>
      </c>
      <c r="L7" s="20"/>
      <c r="M7" s="70" t="s">
        <v>277</v>
      </c>
      <c r="N7" s="143" t="s">
        <v>277</v>
      </c>
      <c r="O7" s="25" t="s">
        <v>277</v>
      </c>
      <c r="P7" s="25" t="s">
        <v>277</v>
      </c>
      <c r="Q7" s="25" t="s">
        <v>470</v>
      </c>
      <c r="R7" s="122" t="s">
        <v>277</v>
      </c>
      <c r="S7" s="122" t="s">
        <v>277</v>
      </c>
      <c r="T7" s="122" t="s">
        <v>277</v>
      </c>
      <c r="U7" s="122" t="s">
        <v>277</v>
      </c>
      <c r="V7" s="143" t="s">
        <v>277</v>
      </c>
      <c r="W7" s="141" t="s">
        <v>277</v>
      </c>
      <c r="X7" s="143" t="s">
        <v>277</v>
      </c>
      <c r="Y7" s="143" t="s">
        <v>277</v>
      </c>
      <c r="Z7" s="24"/>
      <c r="AA7" s="24" t="s">
        <v>261</v>
      </c>
      <c r="AB7" s="24" t="s">
        <v>73</v>
      </c>
      <c r="AC7" s="24">
        <f t="shared" si="1"/>
        <v>4</v>
      </c>
      <c r="AD7" s="19" t="s">
        <v>277</v>
      </c>
      <c r="AE7" s="8"/>
      <c r="AF7" s="20"/>
      <c r="AG7" s="20"/>
      <c r="AH7" s="20"/>
      <c r="AI7" s="20"/>
      <c r="AJ7" s="30" t="s">
        <v>286</v>
      </c>
      <c r="AK7" s="27"/>
    </row>
    <row r="8" spans="1:37" ht="26.25" x14ac:dyDescent="0.25">
      <c r="A8" s="61" t="s">
        <v>445</v>
      </c>
      <c r="B8" s="68" t="s">
        <v>578</v>
      </c>
      <c r="C8" s="33">
        <v>0.75</v>
      </c>
      <c r="D8" s="33">
        <v>0.76041666666666663</v>
      </c>
      <c r="E8" s="32" t="s">
        <v>277</v>
      </c>
      <c r="F8" s="32" t="s">
        <v>277</v>
      </c>
      <c r="G8" s="32" t="s">
        <v>277</v>
      </c>
      <c r="H8" s="11" t="s">
        <v>86</v>
      </c>
      <c r="I8" s="11" t="s">
        <v>186</v>
      </c>
      <c r="J8" s="97" t="s">
        <v>686</v>
      </c>
      <c r="K8" s="34" t="s">
        <v>277</v>
      </c>
      <c r="L8" s="11"/>
      <c r="M8" s="11" t="s">
        <v>843</v>
      </c>
      <c r="N8" s="11" t="s">
        <v>839</v>
      </c>
      <c r="O8" s="11" t="s">
        <v>58</v>
      </c>
      <c r="P8" s="11" t="s">
        <v>277</v>
      </c>
      <c r="Q8" s="11" t="s">
        <v>470</v>
      </c>
      <c r="R8" s="123" t="s">
        <v>277</v>
      </c>
      <c r="S8" s="123" t="s">
        <v>277</v>
      </c>
      <c r="T8" s="123" t="s">
        <v>277</v>
      </c>
      <c r="U8" s="123" t="s">
        <v>277</v>
      </c>
      <c r="V8" s="34" t="s">
        <v>277</v>
      </c>
      <c r="W8" s="34" t="s">
        <v>277</v>
      </c>
      <c r="X8" s="34" t="s">
        <v>277</v>
      </c>
      <c r="Y8" s="34" t="s">
        <v>277</v>
      </c>
      <c r="Z8" s="33"/>
      <c r="AA8" s="32" t="s">
        <v>244</v>
      </c>
      <c r="AB8" s="32" t="s">
        <v>73</v>
      </c>
      <c r="AC8" s="12">
        <f t="shared" si="1"/>
        <v>4</v>
      </c>
      <c r="AD8" s="11"/>
      <c r="AE8" s="11"/>
      <c r="AF8" s="11"/>
      <c r="AG8" s="11"/>
      <c r="AH8" s="11"/>
      <c r="AI8" s="35"/>
      <c r="AJ8" s="11" t="s">
        <v>284</v>
      </c>
      <c r="AK8" s="62"/>
    </row>
    <row r="9" spans="1:37" ht="26.25" x14ac:dyDescent="0.25">
      <c r="A9" s="61" t="s">
        <v>251</v>
      </c>
      <c r="B9" s="68" t="s">
        <v>578</v>
      </c>
      <c r="C9" s="33">
        <v>0.79166666666666663</v>
      </c>
      <c r="D9" s="33">
        <v>0.875</v>
      </c>
      <c r="E9" s="32" t="s">
        <v>278</v>
      </c>
      <c r="F9" s="32" t="s">
        <v>277</v>
      </c>
      <c r="G9" s="32" t="s">
        <v>277</v>
      </c>
      <c r="H9" s="11" t="s">
        <v>86</v>
      </c>
      <c r="I9" s="11" t="s">
        <v>186</v>
      </c>
      <c r="J9" s="11" t="s">
        <v>394</v>
      </c>
      <c r="K9" s="33">
        <v>0.79166666666666663</v>
      </c>
      <c r="L9" s="11" t="s">
        <v>270</v>
      </c>
      <c r="M9" s="11" t="s">
        <v>844</v>
      </c>
      <c r="N9" s="11" t="s">
        <v>839</v>
      </c>
      <c r="O9" s="32"/>
      <c r="P9" s="32" t="s">
        <v>277</v>
      </c>
      <c r="Q9" s="32"/>
      <c r="R9" s="123" t="s">
        <v>277</v>
      </c>
      <c r="S9" s="122">
        <v>1</v>
      </c>
      <c r="T9" s="122">
        <v>0</v>
      </c>
      <c r="U9" s="122">
        <v>0</v>
      </c>
      <c r="V9" s="11"/>
      <c r="W9" s="11"/>
      <c r="X9" s="11"/>
      <c r="Y9" s="11"/>
      <c r="Z9" s="32" t="s">
        <v>876</v>
      </c>
      <c r="AA9" s="32" t="s">
        <v>261</v>
      </c>
      <c r="AB9" s="32" t="s">
        <v>73</v>
      </c>
      <c r="AC9" s="32">
        <f t="shared" si="1"/>
        <v>4</v>
      </c>
      <c r="AD9" s="12" t="s">
        <v>195</v>
      </c>
      <c r="AE9" s="11" t="s">
        <v>349</v>
      </c>
      <c r="AF9" s="11"/>
      <c r="AG9" s="11" t="s">
        <v>351</v>
      </c>
      <c r="AH9" s="11" t="s">
        <v>345</v>
      </c>
      <c r="AI9" s="11" t="s">
        <v>350</v>
      </c>
      <c r="AJ9" s="35" t="s">
        <v>283</v>
      </c>
      <c r="AK9" s="36" t="s">
        <v>368</v>
      </c>
    </row>
    <row r="10" spans="1:37" ht="26.25" x14ac:dyDescent="0.25">
      <c r="A10" s="61" t="s">
        <v>252</v>
      </c>
      <c r="B10" s="68" t="s">
        <v>578</v>
      </c>
      <c r="C10" s="33">
        <v>0.79166666666666663</v>
      </c>
      <c r="D10" s="33">
        <v>0.875</v>
      </c>
      <c r="E10" s="32" t="s">
        <v>276</v>
      </c>
      <c r="F10" s="32" t="s">
        <v>277</v>
      </c>
      <c r="G10" s="32" t="s">
        <v>277</v>
      </c>
      <c r="H10" s="11" t="s">
        <v>86</v>
      </c>
      <c r="I10" s="11" t="s">
        <v>186</v>
      </c>
      <c r="J10" s="11" t="s">
        <v>395</v>
      </c>
      <c r="K10" s="112" t="s">
        <v>277</v>
      </c>
      <c r="L10" s="11" t="s">
        <v>271</v>
      </c>
      <c r="M10" s="11" t="s">
        <v>844</v>
      </c>
      <c r="N10" s="11" t="s">
        <v>831</v>
      </c>
      <c r="O10" s="32"/>
      <c r="P10" s="32" t="s">
        <v>277</v>
      </c>
      <c r="Q10" s="32"/>
      <c r="R10" s="123" t="s">
        <v>277</v>
      </c>
      <c r="S10" s="122">
        <v>1</v>
      </c>
      <c r="T10" s="122">
        <v>0</v>
      </c>
      <c r="U10" s="122">
        <v>0</v>
      </c>
      <c r="V10" s="11"/>
      <c r="W10" s="11"/>
      <c r="X10" s="11"/>
      <c r="Y10" s="11"/>
      <c r="Z10" s="32" t="s">
        <v>876</v>
      </c>
      <c r="AA10" s="32" t="s">
        <v>261</v>
      </c>
      <c r="AB10" s="32" t="s">
        <v>73</v>
      </c>
      <c r="AC10" s="32">
        <f t="shared" si="1"/>
        <v>4</v>
      </c>
      <c r="AD10" s="12" t="s">
        <v>195</v>
      </c>
      <c r="AE10" s="11" t="s">
        <v>347</v>
      </c>
      <c r="AF10" s="11"/>
      <c r="AG10" s="11"/>
      <c r="AH10" s="11" t="s">
        <v>346</v>
      </c>
      <c r="AI10" s="11" t="s">
        <v>348</v>
      </c>
      <c r="AJ10" s="35" t="s">
        <v>285</v>
      </c>
      <c r="AK10" s="36"/>
    </row>
    <row r="11" spans="1:37" x14ac:dyDescent="0.25">
      <c r="A11" s="60" t="s">
        <v>441</v>
      </c>
      <c r="B11" s="66" t="s">
        <v>277</v>
      </c>
      <c r="C11" s="25">
        <v>0.86458333333333337</v>
      </c>
      <c r="D11" s="25">
        <v>0.875</v>
      </c>
      <c r="E11" s="26" t="s">
        <v>277</v>
      </c>
      <c r="F11" s="24" t="s">
        <v>277</v>
      </c>
      <c r="G11" s="24" t="s">
        <v>277</v>
      </c>
      <c r="H11" s="20" t="s">
        <v>21</v>
      </c>
      <c r="I11" s="20" t="s">
        <v>186</v>
      </c>
      <c r="J11" s="20" t="s">
        <v>263</v>
      </c>
      <c r="K11" s="147" t="s">
        <v>277</v>
      </c>
      <c r="L11" s="20"/>
      <c r="M11" s="70" t="s">
        <v>277</v>
      </c>
      <c r="N11" s="143" t="s">
        <v>277</v>
      </c>
      <c r="O11" s="25" t="s">
        <v>277</v>
      </c>
      <c r="P11" s="25" t="s">
        <v>277</v>
      </c>
      <c r="Q11" s="130" t="s">
        <v>470</v>
      </c>
      <c r="R11" s="122" t="s">
        <v>277</v>
      </c>
      <c r="S11" s="122" t="s">
        <v>277</v>
      </c>
      <c r="T11" s="122" t="s">
        <v>277</v>
      </c>
      <c r="U11" s="122" t="s">
        <v>277</v>
      </c>
      <c r="V11" s="143" t="s">
        <v>277</v>
      </c>
      <c r="W11" s="141" t="s">
        <v>277</v>
      </c>
      <c r="X11" s="143" t="s">
        <v>277</v>
      </c>
      <c r="Y11" s="143" t="s">
        <v>277</v>
      </c>
      <c r="Z11" s="24"/>
      <c r="AA11" s="24" t="s">
        <v>261</v>
      </c>
      <c r="AB11" s="24" t="s">
        <v>73</v>
      </c>
      <c r="AC11" s="24">
        <f t="shared" si="1"/>
        <v>4</v>
      </c>
      <c r="AD11" s="19" t="s">
        <v>277</v>
      </c>
      <c r="AE11" s="8"/>
      <c r="AF11" s="20"/>
      <c r="AG11" s="20"/>
      <c r="AH11" s="20"/>
      <c r="AI11" s="20"/>
      <c r="AJ11" s="30" t="s">
        <v>286</v>
      </c>
      <c r="AK11" s="27"/>
    </row>
    <row r="12" spans="1:37" ht="27" thickBot="1" x14ac:dyDescent="0.3">
      <c r="A12" s="60" t="s">
        <v>442</v>
      </c>
      <c r="B12" s="66" t="s">
        <v>277</v>
      </c>
      <c r="C12" s="25">
        <v>0.89583333333333337</v>
      </c>
      <c r="D12" s="25">
        <v>0.91666666666666663</v>
      </c>
      <c r="E12" s="26" t="s">
        <v>277</v>
      </c>
      <c r="F12" s="24" t="s">
        <v>277</v>
      </c>
      <c r="G12" s="24" t="s">
        <v>277</v>
      </c>
      <c r="H12" s="20" t="s">
        <v>21</v>
      </c>
      <c r="I12" s="20" t="s">
        <v>186</v>
      </c>
      <c r="J12" s="20" t="s">
        <v>686</v>
      </c>
      <c r="K12" s="147" t="s">
        <v>277</v>
      </c>
      <c r="L12" s="20"/>
      <c r="M12" s="70" t="s">
        <v>277</v>
      </c>
      <c r="N12" s="143" t="s">
        <v>277</v>
      </c>
      <c r="O12" s="25" t="s">
        <v>277</v>
      </c>
      <c r="P12" s="25" t="s">
        <v>277</v>
      </c>
      <c r="Q12" s="130" t="s">
        <v>470</v>
      </c>
      <c r="R12" s="122" t="s">
        <v>277</v>
      </c>
      <c r="S12" s="122" t="s">
        <v>277</v>
      </c>
      <c r="T12" s="122" t="s">
        <v>277</v>
      </c>
      <c r="U12" s="122" t="s">
        <v>277</v>
      </c>
      <c r="V12" s="143" t="s">
        <v>277</v>
      </c>
      <c r="W12" s="141" t="s">
        <v>277</v>
      </c>
      <c r="X12" s="143" t="s">
        <v>277</v>
      </c>
      <c r="Y12" s="143" t="s">
        <v>277</v>
      </c>
      <c r="Z12" s="24"/>
      <c r="AA12" s="24" t="s">
        <v>261</v>
      </c>
      <c r="AB12" s="24" t="s">
        <v>73</v>
      </c>
      <c r="AC12" s="24">
        <f t="shared" si="1"/>
        <v>4</v>
      </c>
      <c r="AD12" s="19" t="s">
        <v>277</v>
      </c>
      <c r="AE12" s="8"/>
      <c r="AF12" s="20"/>
      <c r="AG12" s="20"/>
      <c r="AH12" s="20"/>
      <c r="AI12" s="20"/>
      <c r="AJ12" s="14" t="s">
        <v>286</v>
      </c>
      <c r="AK12" s="27"/>
    </row>
    <row r="13" spans="1:37" s="109" customFormat="1" ht="16.5" thickBot="1" x14ac:dyDescent="0.3">
      <c r="A13" s="100" t="s">
        <v>254</v>
      </c>
      <c r="B13" s="101" t="s">
        <v>221</v>
      </c>
      <c r="C13" s="102" t="s">
        <v>221</v>
      </c>
      <c r="D13" s="102" t="s">
        <v>221</v>
      </c>
      <c r="E13" s="103" t="s">
        <v>221</v>
      </c>
      <c r="F13" s="101" t="s">
        <v>221</v>
      </c>
      <c r="G13" s="101" t="s">
        <v>221</v>
      </c>
      <c r="H13" s="101" t="s">
        <v>221</v>
      </c>
      <c r="I13" s="118" t="s">
        <v>187</v>
      </c>
      <c r="J13" s="101" t="s">
        <v>221</v>
      </c>
      <c r="K13" s="102" t="s">
        <v>221</v>
      </c>
      <c r="L13" s="101" t="s">
        <v>221</v>
      </c>
      <c r="M13" s="101" t="s">
        <v>221</v>
      </c>
      <c r="N13" s="106" t="s">
        <v>221</v>
      </c>
      <c r="O13" s="101" t="s">
        <v>221</v>
      </c>
      <c r="P13" s="101" t="s">
        <v>221</v>
      </c>
      <c r="Q13" s="101" t="s">
        <v>221</v>
      </c>
      <c r="R13" s="137" t="s">
        <v>221</v>
      </c>
      <c r="S13" s="137" t="s">
        <v>221</v>
      </c>
      <c r="T13" s="137" t="s">
        <v>221</v>
      </c>
      <c r="U13" s="137" t="s">
        <v>221</v>
      </c>
      <c r="V13" s="101" t="s">
        <v>221</v>
      </c>
      <c r="W13" s="101" t="s">
        <v>221</v>
      </c>
      <c r="X13" s="101" t="s">
        <v>221</v>
      </c>
      <c r="Y13" s="101" t="s">
        <v>221</v>
      </c>
      <c r="Z13" s="101" t="s">
        <v>195</v>
      </c>
      <c r="AA13" s="101" t="s">
        <v>221</v>
      </c>
      <c r="AB13" s="101" t="s">
        <v>244</v>
      </c>
      <c r="AC13" s="105">
        <f t="shared" si="0"/>
        <v>0</v>
      </c>
      <c r="AD13" s="106" t="s">
        <v>195</v>
      </c>
      <c r="AE13" s="101" t="s">
        <v>221</v>
      </c>
      <c r="AF13" s="101" t="s">
        <v>221</v>
      </c>
      <c r="AG13" s="101" t="s">
        <v>221</v>
      </c>
      <c r="AH13" s="101" t="s">
        <v>221</v>
      </c>
      <c r="AI13" s="101" t="s">
        <v>221</v>
      </c>
      <c r="AJ13" s="107" t="s">
        <v>287</v>
      </c>
      <c r="AK13" s="108"/>
    </row>
    <row r="14" spans="1:37" ht="26.25" x14ac:dyDescent="0.25">
      <c r="A14" s="37" t="s">
        <v>296</v>
      </c>
      <c r="B14" s="68" t="s">
        <v>578</v>
      </c>
      <c r="C14" s="33">
        <v>0.29166666666666669</v>
      </c>
      <c r="D14" s="33">
        <v>0.375</v>
      </c>
      <c r="E14" s="32" t="s">
        <v>449</v>
      </c>
      <c r="F14" s="32" t="s">
        <v>277</v>
      </c>
      <c r="G14" s="32" t="s">
        <v>277</v>
      </c>
      <c r="H14" s="11" t="s">
        <v>86</v>
      </c>
      <c r="I14" s="11" t="s">
        <v>130</v>
      </c>
      <c r="J14" s="11" t="s">
        <v>686</v>
      </c>
      <c r="K14" s="112" t="s">
        <v>277</v>
      </c>
      <c r="L14" s="11" t="s">
        <v>280</v>
      </c>
      <c r="M14" s="11" t="s">
        <v>277</v>
      </c>
      <c r="N14" s="34" t="s">
        <v>277</v>
      </c>
      <c r="O14" s="32" t="s">
        <v>277</v>
      </c>
      <c r="P14" s="32" t="s">
        <v>277</v>
      </c>
      <c r="Q14" s="11" t="s">
        <v>277</v>
      </c>
      <c r="R14" s="123" t="s">
        <v>277</v>
      </c>
      <c r="S14" s="123" t="s">
        <v>277</v>
      </c>
      <c r="T14" s="123" t="s">
        <v>277</v>
      </c>
      <c r="U14" s="123" t="s">
        <v>277</v>
      </c>
      <c r="V14" s="34" t="s">
        <v>277</v>
      </c>
      <c r="W14" s="34" t="s">
        <v>277</v>
      </c>
      <c r="X14" s="34" t="s">
        <v>277</v>
      </c>
      <c r="Y14" s="34" t="s">
        <v>277</v>
      </c>
      <c r="Z14" s="32"/>
      <c r="AA14" s="32" t="s">
        <v>244</v>
      </c>
      <c r="AB14" s="32" t="s">
        <v>10</v>
      </c>
      <c r="AC14" s="32">
        <f t="shared" si="0"/>
        <v>2</v>
      </c>
      <c r="AD14" s="12"/>
      <c r="AE14" s="11"/>
      <c r="AF14" s="11"/>
      <c r="AG14" s="11"/>
      <c r="AH14" s="11"/>
      <c r="AI14" s="11"/>
      <c r="AJ14" s="15"/>
      <c r="AK14" s="36"/>
    </row>
    <row r="15" spans="1:37" ht="39" x14ac:dyDescent="0.25">
      <c r="A15" s="60" t="s">
        <v>178</v>
      </c>
      <c r="B15" s="66" t="s">
        <v>471</v>
      </c>
      <c r="C15" s="25">
        <v>0.33333333333333331</v>
      </c>
      <c r="D15" s="25">
        <v>0.66666666666666663</v>
      </c>
      <c r="E15" s="26">
        <v>52</v>
      </c>
      <c r="F15" s="24" t="s">
        <v>352</v>
      </c>
      <c r="G15" s="24" t="s">
        <v>609</v>
      </c>
      <c r="H15" s="20" t="s">
        <v>18</v>
      </c>
      <c r="I15" s="20" t="s">
        <v>187</v>
      </c>
      <c r="J15" s="20" t="s">
        <v>396</v>
      </c>
      <c r="K15" s="25" t="s">
        <v>392</v>
      </c>
      <c r="L15" s="20" t="s">
        <v>249</v>
      </c>
      <c r="M15" s="70" t="s">
        <v>147</v>
      </c>
      <c r="N15" s="20" t="s">
        <v>52</v>
      </c>
      <c r="O15" s="130" t="s">
        <v>726</v>
      </c>
      <c r="P15" s="25" t="s">
        <v>277</v>
      </c>
      <c r="Q15" s="25" t="s">
        <v>755</v>
      </c>
      <c r="R15" s="122" t="s">
        <v>277</v>
      </c>
      <c r="S15" s="122">
        <v>1</v>
      </c>
      <c r="T15" s="122">
        <v>0</v>
      </c>
      <c r="U15" s="122">
        <v>0</v>
      </c>
      <c r="V15" s="20"/>
      <c r="W15" s="38" t="s">
        <v>446</v>
      </c>
      <c r="X15" s="20"/>
      <c r="Y15" s="20"/>
      <c r="Z15" s="24" t="s">
        <v>876</v>
      </c>
      <c r="AA15" s="24" t="s">
        <v>261</v>
      </c>
      <c r="AB15" s="24" t="s">
        <v>7</v>
      </c>
      <c r="AC15" s="24">
        <f t="shared" si="0"/>
        <v>1</v>
      </c>
      <c r="AD15" s="19" t="s">
        <v>195</v>
      </c>
      <c r="AE15" s="28" t="s">
        <v>353</v>
      </c>
      <c r="AF15" s="20" t="s">
        <v>357</v>
      </c>
      <c r="AG15" s="20" t="s">
        <v>356</v>
      </c>
      <c r="AH15" s="20" t="s">
        <v>354</v>
      </c>
      <c r="AI15" s="20" t="s">
        <v>355</v>
      </c>
      <c r="AJ15" s="16" t="s">
        <v>292</v>
      </c>
      <c r="AK15" s="27" t="s">
        <v>367</v>
      </c>
    </row>
    <row r="16" spans="1:37" ht="26.25" x14ac:dyDescent="0.25">
      <c r="A16" s="60" t="s">
        <v>179</v>
      </c>
      <c r="B16" s="66" t="s">
        <v>472</v>
      </c>
      <c r="C16" s="25">
        <v>0.33333333333333331</v>
      </c>
      <c r="D16" s="25">
        <v>0.66666666666666663</v>
      </c>
      <c r="E16" s="26">
        <v>28</v>
      </c>
      <c r="F16" s="24" t="s">
        <v>352</v>
      </c>
      <c r="G16" s="24" t="s">
        <v>609</v>
      </c>
      <c r="H16" s="20" t="s">
        <v>18</v>
      </c>
      <c r="I16" s="20" t="s">
        <v>187</v>
      </c>
      <c r="J16" s="20" t="s">
        <v>396</v>
      </c>
      <c r="K16" s="147" t="s">
        <v>277</v>
      </c>
      <c r="L16" s="20" t="s">
        <v>274</v>
      </c>
      <c r="M16" s="70" t="s">
        <v>277</v>
      </c>
      <c r="N16" s="20" t="s">
        <v>52</v>
      </c>
      <c r="O16" s="130" t="s">
        <v>726</v>
      </c>
      <c r="P16" s="25" t="s">
        <v>277</v>
      </c>
      <c r="Q16" s="25"/>
      <c r="R16" s="122" t="s">
        <v>277</v>
      </c>
      <c r="S16" s="122">
        <v>1</v>
      </c>
      <c r="T16" s="122">
        <v>0</v>
      </c>
      <c r="U16" s="122">
        <v>0</v>
      </c>
      <c r="V16" s="20"/>
      <c r="W16" s="20" t="s">
        <v>447</v>
      </c>
      <c r="X16" s="20"/>
      <c r="Y16" s="20"/>
      <c r="Z16" s="24" t="s">
        <v>876</v>
      </c>
      <c r="AA16" s="24" t="s">
        <v>261</v>
      </c>
      <c r="AB16" s="24" t="s">
        <v>7</v>
      </c>
      <c r="AC16" s="24">
        <f t="shared" si="0"/>
        <v>1</v>
      </c>
      <c r="AD16" s="19" t="s">
        <v>195</v>
      </c>
      <c r="AE16" s="8" t="s">
        <v>353</v>
      </c>
      <c r="AF16" s="20" t="s">
        <v>357</v>
      </c>
      <c r="AG16" s="20" t="s">
        <v>356</v>
      </c>
      <c r="AH16" s="20" t="s">
        <v>354</v>
      </c>
      <c r="AI16" s="20" t="s">
        <v>355</v>
      </c>
      <c r="AJ16" s="30" t="s">
        <v>292</v>
      </c>
      <c r="AK16" s="27"/>
    </row>
    <row r="17" spans="1:37" x14ac:dyDescent="0.25">
      <c r="A17" s="31" t="s">
        <v>180</v>
      </c>
      <c r="B17" s="66" t="s">
        <v>473</v>
      </c>
      <c r="C17" s="25">
        <v>0.33333333333333331</v>
      </c>
      <c r="D17" s="25">
        <v>0.66666666666666663</v>
      </c>
      <c r="E17" s="26" t="s">
        <v>276</v>
      </c>
      <c r="F17" s="24" t="s">
        <v>277</v>
      </c>
      <c r="G17" s="24" t="s">
        <v>609</v>
      </c>
      <c r="H17" s="20" t="s">
        <v>21</v>
      </c>
      <c r="I17" s="20" t="s">
        <v>187</v>
      </c>
      <c r="J17" s="20" t="s">
        <v>247</v>
      </c>
      <c r="K17" s="147" t="s">
        <v>277</v>
      </c>
      <c r="L17" s="20"/>
      <c r="M17" s="70" t="s">
        <v>277</v>
      </c>
      <c r="N17" s="20" t="s">
        <v>832</v>
      </c>
      <c r="O17" s="25" t="s">
        <v>277</v>
      </c>
      <c r="P17" s="25" t="s">
        <v>277</v>
      </c>
      <c r="Q17" s="25" t="s">
        <v>277</v>
      </c>
      <c r="R17" s="122" t="s">
        <v>277</v>
      </c>
      <c r="S17" s="122">
        <v>1</v>
      </c>
      <c r="T17" s="122">
        <v>0</v>
      </c>
      <c r="U17" s="122">
        <v>0</v>
      </c>
      <c r="V17" s="143" t="s">
        <v>277</v>
      </c>
      <c r="W17" s="141" t="s">
        <v>277</v>
      </c>
      <c r="X17" s="143" t="s">
        <v>277</v>
      </c>
      <c r="Y17" s="143" t="s">
        <v>277</v>
      </c>
      <c r="Z17" s="24"/>
      <c r="AA17" s="24" t="s">
        <v>261</v>
      </c>
      <c r="AB17" s="24" t="s">
        <v>7</v>
      </c>
      <c r="AC17" s="24">
        <f t="shared" si="0"/>
        <v>1</v>
      </c>
      <c r="AD17" s="19" t="s">
        <v>195</v>
      </c>
      <c r="AE17" s="8"/>
      <c r="AF17" s="20"/>
      <c r="AG17" s="20"/>
      <c r="AH17" s="20"/>
      <c r="AI17" s="20"/>
      <c r="AJ17" s="14"/>
      <c r="AK17" s="27"/>
    </row>
    <row r="18" spans="1:37" ht="51.75" x14ac:dyDescent="0.25">
      <c r="A18" s="60" t="s">
        <v>177</v>
      </c>
      <c r="B18" s="66" t="s">
        <v>474</v>
      </c>
      <c r="C18" s="25">
        <v>0.35416666666666669</v>
      </c>
      <c r="D18" s="25">
        <v>0.66666666666666663</v>
      </c>
      <c r="E18" s="26" t="s">
        <v>685</v>
      </c>
      <c r="F18" s="24" t="s">
        <v>277</v>
      </c>
      <c r="G18" s="24" t="s">
        <v>609</v>
      </c>
      <c r="H18" s="20" t="s">
        <v>20</v>
      </c>
      <c r="I18" s="20" t="s">
        <v>187</v>
      </c>
      <c r="J18" s="20" t="s">
        <v>622</v>
      </c>
      <c r="K18" s="147" t="s">
        <v>277</v>
      </c>
      <c r="L18" s="20" t="s">
        <v>248</v>
      </c>
      <c r="M18" s="70" t="s">
        <v>861</v>
      </c>
      <c r="N18" s="20" t="s">
        <v>448</v>
      </c>
      <c r="O18" s="25" t="s">
        <v>862</v>
      </c>
      <c r="P18" s="25" t="s">
        <v>277</v>
      </c>
      <c r="Q18" s="132" t="s">
        <v>863</v>
      </c>
      <c r="R18" s="122" t="s">
        <v>277</v>
      </c>
      <c r="S18" s="122">
        <v>1</v>
      </c>
      <c r="T18" s="122">
        <v>0</v>
      </c>
      <c r="U18" s="122">
        <v>0</v>
      </c>
      <c r="V18" s="20"/>
      <c r="W18" s="26"/>
      <c r="X18" s="20"/>
      <c r="Y18" s="20"/>
      <c r="Z18" s="24" t="s">
        <v>876</v>
      </c>
      <c r="AA18" s="24" t="s">
        <v>261</v>
      </c>
      <c r="AB18" s="24" t="s">
        <v>7</v>
      </c>
      <c r="AC18" s="24">
        <f t="shared" si="0"/>
        <v>1</v>
      </c>
      <c r="AD18" s="19" t="s">
        <v>195</v>
      </c>
      <c r="AE18" s="92" t="s">
        <v>610</v>
      </c>
      <c r="AF18" s="93" t="s">
        <v>613</v>
      </c>
      <c r="AG18" s="20" t="s">
        <v>611</v>
      </c>
      <c r="AH18" s="20" t="s">
        <v>612</v>
      </c>
      <c r="AI18" s="20" t="s">
        <v>615</v>
      </c>
      <c r="AJ18" s="94" t="s">
        <v>291</v>
      </c>
      <c r="AK18" s="27"/>
    </row>
    <row r="19" spans="1:37" ht="39" x14ac:dyDescent="0.25">
      <c r="A19" s="60" t="s">
        <v>175</v>
      </c>
      <c r="B19" s="66" t="s">
        <v>475</v>
      </c>
      <c r="C19" s="25">
        <v>0.39583333333333331</v>
      </c>
      <c r="D19" s="25">
        <v>0.66666666666666663</v>
      </c>
      <c r="E19" s="26" t="s">
        <v>276</v>
      </c>
      <c r="F19" s="24" t="s">
        <v>277</v>
      </c>
      <c r="G19" s="24" t="s">
        <v>609</v>
      </c>
      <c r="H19" s="20" t="s">
        <v>19</v>
      </c>
      <c r="I19" s="20" t="s">
        <v>187</v>
      </c>
      <c r="J19" s="20" t="s">
        <v>682</v>
      </c>
      <c r="K19" s="147" t="s">
        <v>277</v>
      </c>
      <c r="L19" s="20" t="s">
        <v>272</v>
      </c>
      <c r="M19" s="70" t="s">
        <v>846</v>
      </c>
      <c r="N19" s="20" t="s">
        <v>246</v>
      </c>
      <c r="O19" s="25" t="s">
        <v>273</v>
      </c>
      <c r="P19" s="25" t="s">
        <v>277</v>
      </c>
      <c r="Q19" s="131" t="s">
        <v>756</v>
      </c>
      <c r="R19" s="122" t="s">
        <v>277</v>
      </c>
      <c r="S19" s="122">
        <v>1</v>
      </c>
      <c r="T19" s="122">
        <v>0</v>
      </c>
      <c r="U19" s="122">
        <v>0</v>
      </c>
      <c r="V19" s="143" t="s">
        <v>277</v>
      </c>
      <c r="W19" s="141" t="s">
        <v>277</v>
      </c>
      <c r="X19" s="143" t="s">
        <v>277</v>
      </c>
      <c r="Y19" s="143" t="s">
        <v>277</v>
      </c>
      <c r="Z19" s="24"/>
      <c r="AA19" s="24" t="s">
        <v>261</v>
      </c>
      <c r="AB19" s="24" t="s">
        <v>7</v>
      </c>
      <c r="AC19" s="24">
        <f t="shared" si="0"/>
        <v>1</v>
      </c>
      <c r="AD19" s="19" t="s">
        <v>195</v>
      </c>
      <c r="AE19" s="8"/>
      <c r="AF19" s="20"/>
      <c r="AG19" s="20"/>
      <c r="AH19" s="20"/>
      <c r="AI19" s="20"/>
      <c r="AJ19" s="30" t="s">
        <v>288</v>
      </c>
      <c r="AK19" s="27"/>
    </row>
    <row r="20" spans="1:37" ht="51.75" x14ac:dyDescent="0.25">
      <c r="A20" s="60" t="s">
        <v>452</v>
      </c>
      <c r="B20" s="66" t="s">
        <v>476</v>
      </c>
      <c r="C20" s="25">
        <v>0.39583333333333331</v>
      </c>
      <c r="D20" s="25">
        <v>0.66666666666666663</v>
      </c>
      <c r="E20" s="110" t="s">
        <v>684</v>
      </c>
      <c r="F20" s="24" t="s">
        <v>277</v>
      </c>
      <c r="G20" s="24" t="s">
        <v>609</v>
      </c>
      <c r="H20" s="20" t="s">
        <v>20</v>
      </c>
      <c r="I20" s="20" t="s">
        <v>187</v>
      </c>
      <c r="J20" s="20" t="s">
        <v>710</v>
      </c>
      <c r="K20" s="25" t="s">
        <v>623</v>
      </c>
      <c r="L20" s="20" t="s">
        <v>616</v>
      </c>
      <c r="M20" s="70" t="s">
        <v>846</v>
      </c>
      <c r="N20" s="25" t="s">
        <v>833</v>
      </c>
      <c r="O20" s="25" t="s">
        <v>730</v>
      </c>
      <c r="P20" s="25" t="s">
        <v>277</v>
      </c>
      <c r="Q20" s="131"/>
      <c r="R20" s="122" t="s">
        <v>277</v>
      </c>
      <c r="S20" s="122">
        <v>1</v>
      </c>
      <c r="T20" s="122">
        <v>0</v>
      </c>
      <c r="U20" s="122">
        <v>0</v>
      </c>
      <c r="V20" s="20"/>
      <c r="W20" s="26"/>
      <c r="X20" s="20"/>
      <c r="Y20" s="20"/>
      <c r="Z20" s="24" t="s">
        <v>876</v>
      </c>
      <c r="AA20" s="24" t="s">
        <v>261</v>
      </c>
      <c r="AB20" s="24" t="s">
        <v>7</v>
      </c>
      <c r="AC20" s="24">
        <f t="shared" si="0"/>
        <v>1</v>
      </c>
      <c r="AD20" s="19" t="s">
        <v>195</v>
      </c>
      <c r="AE20" s="113" t="s">
        <v>617</v>
      </c>
      <c r="AF20" s="20"/>
      <c r="AG20" s="20" t="s">
        <v>618</v>
      </c>
      <c r="AH20" s="20" t="s">
        <v>619</v>
      </c>
      <c r="AI20" s="20" t="s">
        <v>620</v>
      </c>
      <c r="AJ20" s="30" t="s">
        <v>289</v>
      </c>
      <c r="AK20" s="27"/>
    </row>
    <row r="21" spans="1:37" ht="51.75" x14ac:dyDescent="0.25">
      <c r="A21" s="60" t="s">
        <v>176</v>
      </c>
      <c r="B21" s="66" t="s">
        <v>477</v>
      </c>
      <c r="C21" s="25">
        <v>0.39583333333333331</v>
      </c>
      <c r="D21" s="25">
        <v>0.66666666666666663</v>
      </c>
      <c r="E21" s="26" t="s">
        <v>711</v>
      </c>
      <c r="F21" s="24" t="s">
        <v>277</v>
      </c>
      <c r="G21" s="24" t="s">
        <v>609</v>
      </c>
      <c r="H21" s="20" t="s">
        <v>19</v>
      </c>
      <c r="I21" s="20" t="s">
        <v>187</v>
      </c>
      <c r="J21" s="20" t="s">
        <v>264</v>
      </c>
      <c r="K21" s="147" t="s">
        <v>277</v>
      </c>
      <c r="L21" s="20" t="s">
        <v>712</v>
      </c>
      <c r="M21" s="70" t="s">
        <v>846</v>
      </c>
      <c r="N21" s="20" t="s">
        <v>840</v>
      </c>
      <c r="O21" s="25" t="s">
        <v>729</v>
      </c>
      <c r="P21" s="25" t="s">
        <v>277</v>
      </c>
      <c r="Q21" s="25"/>
      <c r="R21" s="122" t="s">
        <v>277</v>
      </c>
      <c r="S21" s="122">
        <v>1</v>
      </c>
      <c r="T21" s="122">
        <v>0</v>
      </c>
      <c r="U21" s="122">
        <v>0</v>
      </c>
      <c r="V21" s="143" t="s">
        <v>277</v>
      </c>
      <c r="W21" s="141" t="s">
        <v>277</v>
      </c>
      <c r="X21" s="143" t="s">
        <v>277</v>
      </c>
      <c r="Y21" s="143" t="s">
        <v>277</v>
      </c>
      <c r="Z21" s="24"/>
      <c r="AA21" s="24" t="s">
        <v>261</v>
      </c>
      <c r="AB21" s="24" t="s">
        <v>7</v>
      </c>
      <c r="AC21" s="24">
        <f t="shared" si="0"/>
        <v>1</v>
      </c>
      <c r="AD21" s="19" t="s">
        <v>195</v>
      </c>
      <c r="AE21" s="8"/>
      <c r="AF21" s="20"/>
      <c r="AG21" s="20"/>
      <c r="AH21" s="20"/>
      <c r="AI21" s="20"/>
      <c r="AJ21" s="30" t="s">
        <v>290</v>
      </c>
      <c r="AK21" s="27"/>
    </row>
    <row r="22" spans="1:37" ht="26.25" x14ac:dyDescent="0.25">
      <c r="A22" s="59" t="s">
        <v>300</v>
      </c>
      <c r="B22" s="67" t="s">
        <v>471</v>
      </c>
      <c r="C22" s="42">
        <v>0.625</v>
      </c>
      <c r="D22" s="42" t="s">
        <v>277</v>
      </c>
      <c r="E22" s="43" t="s">
        <v>277</v>
      </c>
      <c r="F22" s="41" t="s">
        <v>277</v>
      </c>
      <c r="G22" s="41" t="s">
        <v>277</v>
      </c>
      <c r="H22" s="21" t="s">
        <v>145</v>
      </c>
      <c r="I22" s="21" t="s">
        <v>187</v>
      </c>
      <c r="J22" s="21" t="s">
        <v>687</v>
      </c>
      <c r="K22" s="44" t="s">
        <v>277</v>
      </c>
      <c r="L22" s="21"/>
      <c r="M22" s="41" t="s">
        <v>887</v>
      </c>
      <c r="N22" s="42" t="s">
        <v>159</v>
      </c>
      <c r="O22" s="41" t="s">
        <v>726</v>
      </c>
      <c r="P22" s="41" t="s">
        <v>277</v>
      </c>
      <c r="Q22" s="41"/>
      <c r="R22" s="124" t="s">
        <v>277</v>
      </c>
      <c r="S22" s="124" t="s">
        <v>277</v>
      </c>
      <c r="T22" s="124" t="s">
        <v>277</v>
      </c>
      <c r="U22" s="124" t="s">
        <v>277</v>
      </c>
      <c r="V22" s="140" t="s">
        <v>277</v>
      </c>
      <c r="W22" s="44" t="s">
        <v>277</v>
      </c>
      <c r="X22" s="44" t="s">
        <v>277</v>
      </c>
      <c r="Y22" s="44" t="s">
        <v>277</v>
      </c>
      <c r="Z22" s="41"/>
      <c r="AA22" s="41" t="s">
        <v>244</v>
      </c>
      <c r="AB22" s="41" t="s">
        <v>7</v>
      </c>
      <c r="AC22" s="45">
        <f t="shared" si="0"/>
        <v>1</v>
      </c>
      <c r="AD22" s="42" t="s">
        <v>277</v>
      </c>
      <c r="AE22" s="21"/>
      <c r="AF22" s="21"/>
      <c r="AG22" s="21"/>
      <c r="AH22" s="17"/>
      <c r="AI22" s="21"/>
      <c r="AJ22" s="21"/>
      <c r="AK22" s="46"/>
    </row>
    <row r="23" spans="1:37" ht="26.25" x14ac:dyDescent="0.25">
      <c r="A23" s="59" t="s">
        <v>275</v>
      </c>
      <c r="B23" s="67" t="s">
        <v>221</v>
      </c>
      <c r="C23" s="42">
        <v>0.70833333333333337</v>
      </c>
      <c r="D23" s="42">
        <v>0.72916666666666663</v>
      </c>
      <c r="E23" s="43" t="s">
        <v>277</v>
      </c>
      <c r="F23" s="41" t="s">
        <v>277</v>
      </c>
      <c r="G23" s="41" t="s">
        <v>277</v>
      </c>
      <c r="H23" s="21" t="s">
        <v>145</v>
      </c>
      <c r="I23" s="21" t="s">
        <v>187</v>
      </c>
      <c r="J23" s="21" t="s">
        <v>397</v>
      </c>
      <c r="K23" s="44" t="s">
        <v>277</v>
      </c>
      <c r="L23" s="43"/>
      <c r="M23" s="41" t="s">
        <v>887</v>
      </c>
      <c r="N23" s="44" t="s">
        <v>834</v>
      </c>
      <c r="O23" s="41" t="s">
        <v>726</v>
      </c>
      <c r="P23" s="41" t="s">
        <v>277</v>
      </c>
      <c r="Q23" s="41"/>
      <c r="R23" s="124" t="s">
        <v>277</v>
      </c>
      <c r="S23" s="124" t="s">
        <v>277</v>
      </c>
      <c r="T23" s="124" t="s">
        <v>277</v>
      </c>
      <c r="U23" s="124" t="s">
        <v>277</v>
      </c>
      <c r="V23" s="148" t="s">
        <v>277</v>
      </c>
      <c r="W23" s="44" t="s">
        <v>277</v>
      </c>
      <c r="X23" s="44" t="s">
        <v>277</v>
      </c>
      <c r="Y23" s="44" t="s">
        <v>277</v>
      </c>
      <c r="Z23" s="41"/>
      <c r="AA23" s="41" t="s">
        <v>261</v>
      </c>
      <c r="AB23" s="41" t="s">
        <v>73</v>
      </c>
      <c r="AC23" s="42">
        <f t="shared" si="0"/>
        <v>4</v>
      </c>
      <c r="AD23" s="41" t="s">
        <v>277</v>
      </c>
      <c r="AE23" s="21"/>
      <c r="AF23" s="21"/>
      <c r="AG23" s="17"/>
      <c r="AH23" s="21"/>
      <c r="AI23" s="21"/>
      <c r="AJ23" s="21"/>
      <c r="AK23" s="46"/>
    </row>
    <row r="24" spans="1:37" ht="26.25" x14ac:dyDescent="0.25">
      <c r="A24" s="60" t="s">
        <v>181</v>
      </c>
      <c r="B24" s="66" t="s">
        <v>277</v>
      </c>
      <c r="C24" s="25">
        <v>0.72916666666666663</v>
      </c>
      <c r="D24" s="25">
        <v>0.79166666666666663</v>
      </c>
      <c r="E24" s="26">
        <v>26</v>
      </c>
      <c r="F24" s="24" t="s">
        <v>277</v>
      </c>
      <c r="G24" s="24" t="s">
        <v>609</v>
      </c>
      <c r="H24" s="20" t="s">
        <v>20</v>
      </c>
      <c r="I24" s="20" t="s">
        <v>187</v>
      </c>
      <c r="J24" s="20" t="s">
        <v>397</v>
      </c>
      <c r="K24" s="25" t="s">
        <v>393</v>
      </c>
      <c r="L24" s="20" t="s">
        <v>266</v>
      </c>
      <c r="M24" s="70" t="s">
        <v>845</v>
      </c>
      <c r="N24" s="20" t="s">
        <v>269</v>
      </c>
      <c r="O24" s="25" t="s">
        <v>277</v>
      </c>
      <c r="P24" s="25" t="s">
        <v>277</v>
      </c>
      <c r="Q24" s="130" t="s">
        <v>470</v>
      </c>
      <c r="R24" s="122" t="s">
        <v>277</v>
      </c>
      <c r="S24" s="122">
        <v>1</v>
      </c>
      <c r="T24" s="122">
        <v>0</v>
      </c>
      <c r="U24" s="122">
        <v>0</v>
      </c>
      <c r="V24" s="143"/>
      <c r="W24" s="143" t="s">
        <v>450</v>
      </c>
      <c r="X24" s="143"/>
      <c r="Y24" s="143"/>
      <c r="Z24" s="24"/>
      <c r="AA24" s="24" t="s">
        <v>261</v>
      </c>
      <c r="AB24" s="24" t="s">
        <v>73</v>
      </c>
      <c r="AC24" s="24">
        <f t="shared" si="0"/>
        <v>4</v>
      </c>
      <c r="AD24" s="19" t="s">
        <v>195</v>
      </c>
      <c r="AE24" s="8" t="s">
        <v>359</v>
      </c>
      <c r="AF24" s="20"/>
      <c r="AG24" s="20"/>
      <c r="AH24" s="20" t="s">
        <v>358</v>
      </c>
      <c r="AI24" s="20" t="s">
        <v>360</v>
      </c>
      <c r="AJ24" s="30" t="s">
        <v>293</v>
      </c>
      <c r="AK24" s="27" t="s">
        <v>369</v>
      </c>
    </row>
    <row r="25" spans="1:37" ht="39" x14ac:dyDescent="0.25">
      <c r="A25" s="60" t="s">
        <v>521</v>
      </c>
      <c r="B25" s="66" t="s">
        <v>277</v>
      </c>
      <c r="C25" s="25">
        <v>0.79166666666666663</v>
      </c>
      <c r="D25" s="25">
        <v>0.89583333333333337</v>
      </c>
      <c r="E25" s="110" t="s">
        <v>691</v>
      </c>
      <c r="F25" s="24" t="s">
        <v>277</v>
      </c>
      <c r="G25" s="24" t="s">
        <v>609</v>
      </c>
      <c r="H25" s="20" t="s">
        <v>20</v>
      </c>
      <c r="I25" s="20" t="s">
        <v>187</v>
      </c>
      <c r="J25" s="20" t="s">
        <v>692</v>
      </c>
      <c r="K25" s="147" t="s">
        <v>277</v>
      </c>
      <c r="L25" s="20"/>
      <c r="M25" s="70" t="s">
        <v>277</v>
      </c>
      <c r="N25" s="20" t="s">
        <v>147</v>
      </c>
      <c r="O25" s="25" t="s">
        <v>277</v>
      </c>
      <c r="P25" s="25" t="s">
        <v>277</v>
      </c>
      <c r="Q25" s="25"/>
      <c r="R25" s="122" t="s">
        <v>277</v>
      </c>
      <c r="S25" s="122">
        <v>1</v>
      </c>
      <c r="T25" s="122">
        <v>0</v>
      </c>
      <c r="U25" s="122">
        <v>0</v>
      </c>
      <c r="V25" s="20"/>
      <c r="W25" s="26"/>
      <c r="X25" s="20"/>
      <c r="Y25" s="20"/>
      <c r="Z25" s="24" t="s">
        <v>876</v>
      </c>
      <c r="AA25" s="24" t="s">
        <v>261</v>
      </c>
      <c r="AB25" s="24" t="s">
        <v>73</v>
      </c>
      <c r="AC25" s="24">
        <f t="shared" si="0"/>
        <v>4</v>
      </c>
      <c r="AD25" s="19" t="s">
        <v>277</v>
      </c>
      <c r="AE25" s="8"/>
      <c r="AF25" s="20"/>
      <c r="AG25" s="20"/>
      <c r="AH25" s="20"/>
      <c r="AI25" s="20"/>
      <c r="AJ25" s="30" t="s">
        <v>294</v>
      </c>
      <c r="AK25" s="27"/>
    </row>
    <row r="26" spans="1:37" ht="39" x14ac:dyDescent="0.25">
      <c r="A26" s="37" t="s">
        <v>580</v>
      </c>
      <c r="B26" s="68" t="s">
        <v>578</v>
      </c>
      <c r="C26" s="112" t="s">
        <v>277</v>
      </c>
      <c r="D26" s="112" t="s">
        <v>277</v>
      </c>
      <c r="E26" s="32" t="s">
        <v>276</v>
      </c>
      <c r="F26" s="34" t="s">
        <v>277</v>
      </c>
      <c r="G26" s="34" t="s">
        <v>277</v>
      </c>
      <c r="H26" s="11" t="s">
        <v>86</v>
      </c>
      <c r="I26" s="11" t="s">
        <v>187</v>
      </c>
      <c r="J26" s="11" t="s">
        <v>864</v>
      </c>
      <c r="K26" s="112" t="s">
        <v>277</v>
      </c>
      <c r="L26" s="11"/>
      <c r="M26" s="32" t="s">
        <v>277</v>
      </c>
      <c r="N26" s="11" t="s">
        <v>731</v>
      </c>
      <c r="O26" s="32" t="s">
        <v>277</v>
      </c>
      <c r="P26" s="32" t="s">
        <v>277</v>
      </c>
      <c r="Q26" s="11"/>
      <c r="R26" s="123" t="s">
        <v>277</v>
      </c>
      <c r="S26" s="122">
        <v>1</v>
      </c>
      <c r="T26" s="122">
        <v>0</v>
      </c>
      <c r="U26" s="122">
        <v>0</v>
      </c>
      <c r="V26" s="11"/>
      <c r="W26" s="11"/>
      <c r="X26" s="11"/>
      <c r="Y26" s="11"/>
      <c r="Z26" s="32" t="s">
        <v>876</v>
      </c>
      <c r="AA26" s="32" t="s">
        <v>261</v>
      </c>
      <c r="AB26" s="32" t="s">
        <v>73</v>
      </c>
      <c r="AC26" s="32">
        <f t="shared" si="0"/>
        <v>4</v>
      </c>
      <c r="AD26" s="12" t="s">
        <v>277</v>
      </c>
      <c r="AE26" s="11"/>
      <c r="AF26" s="11"/>
      <c r="AG26" s="11"/>
      <c r="AH26" s="11"/>
      <c r="AI26" s="11"/>
      <c r="AJ26" s="15"/>
      <c r="AK26" s="36"/>
    </row>
    <row r="27" spans="1:37" ht="34.5" x14ac:dyDescent="0.25">
      <c r="A27" s="59" t="s">
        <v>451</v>
      </c>
      <c r="B27" s="67" t="s">
        <v>221</v>
      </c>
      <c r="C27" s="42">
        <v>0.89583333333333337</v>
      </c>
      <c r="D27" s="42">
        <v>0.91666666666666663</v>
      </c>
      <c r="E27" s="111" t="s">
        <v>691</v>
      </c>
      <c r="F27" s="41" t="s">
        <v>277</v>
      </c>
      <c r="G27" s="41" t="s">
        <v>277</v>
      </c>
      <c r="H27" s="21" t="s">
        <v>145</v>
      </c>
      <c r="I27" s="21" t="s">
        <v>187</v>
      </c>
      <c r="J27" s="21" t="s">
        <v>265</v>
      </c>
      <c r="K27" s="140" t="s">
        <v>277</v>
      </c>
      <c r="L27" s="42"/>
      <c r="M27" s="41" t="s">
        <v>277</v>
      </c>
      <c r="N27" s="41" t="s">
        <v>731</v>
      </c>
      <c r="O27" s="41" t="s">
        <v>277</v>
      </c>
      <c r="P27" s="41" t="s">
        <v>277</v>
      </c>
      <c r="Q27" s="41"/>
      <c r="R27" s="124" t="s">
        <v>277</v>
      </c>
      <c r="S27" s="122">
        <v>1</v>
      </c>
      <c r="T27" s="122">
        <v>0</v>
      </c>
      <c r="U27" s="122">
        <v>0</v>
      </c>
      <c r="V27" s="44" t="s">
        <v>277</v>
      </c>
      <c r="W27" s="44"/>
      <c r="X27" s="44" t="s">
        <v>277</v>
      </c>
      <c r="Y27" s="44" t="s">
        <v>277</v>
      </c>
      <c r="Z27" s="41"/>
      <c r="AA27" s="41" t="s">
        <v>261</v>
      </c>
      <c r="AB27" s="41" t="s">
        <v>73</v>
      </c>
      <c r="AC27" s="21">
        <f t="shared" si="0"/>
        <v>4</v>
      </c>
      <c r="AD27" s="41" t="s">
        <v>277</v>
      </c>
      <c r="AE27" s="21"/>
      <c r="AF27" s="17"/>
      <c r="AG27" s="21"/>
      <c r="AH27" s="21"/>
      <c r="AI27" s="21"/>
      <c r="AJ27" s="21"/>
      <c r="AK27" s="46"/>
    </row>
    <row r="28" spans="1:37" ht="64.5" x14ac:dyDescent="0.25">
      <c r="A28" s="59" t="s">
        <v>267</v>
      </c>
      <c r="B28" s="67" t="s">
        <v>221</v>
      </c>
      <c r="C28" s="42">
        <v>0.91666666666666663</v>
      </c>
      <c r="D28" s="42">
        <v>0.94791666666666663</v>
      </c>
      <c r="E28" s="43" t="s">
        <v>277</v>
      </c>
      <c r="F28" s="41" t="s">
        <v>277</v>
      </c>
      <c r="G28" s="41" t="s">
        <v>277</v>
      </c>
      <c r="H28" s="21" t="s">
        <v>145</v>
      </c>
      <c r="I28" s="21" t="s">
        <v>187</v>
      </c>
      <c r="J28" s="98" t="s">
        <v>265</v>
      </c>
      <c r="K28" s="148" t="s">
        <v>277</v>
      </c>
      <c r="L28" s="44"/>
      <c r="M28" s="41" t="s">
        <v>846</v>
      </c>
      <c r="N28" s="44" t="s">
        <v>841</v>
      </c>
      <c r="O28" s="41" t="s">
        <v>865</v>
      </c>
      <c r="P28" s="41" t="s">
        <v>277</v>
      </c>
      <c r="Q28" s="41"/>
      <c r="R28" s="124" t="s">
        <v>277</v>
      </c>
      <c r="S28" s="124" t="s">
        <v>277</v>
      </c>
      <c r="T28" s="124" t="s">
        <v>277</v>
      </c>
      <c r="U28" s="124" t="s">
        <v>277</v>
      </c>
      <c r="V28" s="44" t="s">
        <v>277</v>
      </c>
      <c r="W28" s="44"/>
      <c r="X28" s="44" t="s">
        <v>277</v>
      </c>
      <c r="Y28" s="44" t="s">
        <v>277</v>
      </c>
      <c r="Z28" s="43"/>
      <c r="AA28" s="41" t="s">
        <v>244</v>
      </c>
      <c r="AB28" s="41" t="s">
        <v>73</v>
      </c>
      <c r="AC28" s="21">
        <f t="shared" si="0"/>
        <v>4</v>
      </c>
      <c r="AD28" s="41" t="s">
        <v>277</v>
      </c>
      <c r="AE28" s="17"/>
      <c r="AF28" s="21"/>
      <c r="AG28" s="21"/>
      <c r="AH28" s="21"/>
      <c r="AI28" s="21"/>
      <c r="AJ28" s="21"/>
      <c r="AK28" s="46"/>
    </row>
    <row r="29" spans="1:37" ht="27" thickBot="1" x14ac:dyDescent="0.3">
      <c r="A29" s="31" t="s">
        <v>268</v>
      </c>
      <c r="B29" s="66" t="s">
        <v>595</v>
      </c>
      <c r="C29" s="25">
        <v>0.95833333333333337</v>
      </c>
      <c r="D29" s="25">
        <v>0.96875</v>
      </c>
      <c r="E29" s="26" t="s">
        <v>277</v>
      </c>
      <c r="F29" s="24" t="s">
        <v>277</v>
      </c>
      <c r="G29" s="24" t="s">
        <v>277</v>
      </c>
      <c r="H29" s="20" t="s">
        <v>21</v>
      </c>
      <c r="I29" s="20" t="s">
        <v>187</v>
      </c>
      <c r="J29" s="20" t="s">
        <v>687</v>
      </c>
      <c r="K29" s="147" t="s">
        <v>277</v>
      </c>
      <c r="L29" s="20"/>
      <c r="M29" s="70" t="s">
        <v>277</v>
      </c>
      <c r="N29" s="20" t="s">
        <v>835</v>
      </c>
      <c r="O29" s="25" t="s">
        <v>277</v>
      </c>
      <c r="P29" s="25" t="s">
        <v>277</v>
      </c>
      <c r="Q29" s="25" t="s">
        <v>277</v>
      </c>
      <c r="R29" s="122" t="s">
        <v>277</v>
      </c>
      <c r="S29" s="122">
        <v>1</v>
      </c>
      <c r="T29" s="122">
        <v>0</v>
      </c>
      <c r="U29" s="122">
        <v>0</v>
      </c>
      <c r="V29" s="143" t="s">
        <v>277</v>
      </c>
      <c r="W29" s="141" t="s">
        <v>277</v>
      </c>
      <c r="X29" s="143" t="s">
        <v>277</v>
      </c>
      <c r="Y29" s="143" t="s">
        <v>277</v>
      </c>
      <c r="Z29" s="24"/>
      <c r="AA29" s="24" t="s">
        <v>244</v>
      </c>
      <c r="AB29" s="24" t="s">
        <v>73</v>
      </c>
      <c r="AC29" s="24">
        <f t="shared" si="0"/>
        <v>4</v>
      </c>
      <c r="AD29" s="19" t="s">
        <v>277</v>
      </c>
      <c r="AE29" s="8"/>
      <c r="AF29" s="20"/>
      <c r="AG29" s="20"/>
      <c r="AH29" s="20"/>
      <c r="AI29" s="20"/>
      <c r="AJ29" s="14"/>
      <c r="AK29" s="27"/>
    </row>
    <row r="30" spans="1:37" s="109" customFormat="1" ht="16.5" thickBot="1" x14ac:dyDescent="0.3">
      <c r="A30" s="100" t="s">
        <v>600</v>
      </c>
      <c r="B30" s="101" t="s">
        <v>221</v>
      </c>
      <c r="C30" s="102" t="s">
        <v>221</v>
      </c>
      <c r="D30" s="102" t="s">
        <v>221</v>
      </c>
      <c r="E30" s="103" t="s">
        <v>221</v>
      </c>
      <c r="F30" s="101" t="s">
        <v>221</v>
      </c>
      <c r="G30" s="101" t="s">
        <v>221</v>
      </c>
      <c r="H30" s="101" t="s">
        <v>221</v>
      </c>
      <c r="I30" s="104" t="s">
        <v>130</v>
      </c>
      <c r="J30" s="101" t="s">
        <v>221</v>
      </c>
      <c r="K30" s="102" t="s">
        <v>221</v>
      </c>
      <c r="L30" s="101" t="s">
        <v>221</v>
      </c>
      <c r="M30" s="101" t="s">
        <v>221</v>
      </c>
      <c r="N30" s="106" t="s">
        <v>221</v>
      </c>
      <c r="O30" s="101" t="s">
        <v>221</v>
      </c>
      <c r="P30" s="101" t="s">
        <v>221</v>
      </c>
      <c r="Q30" s="101" t="s">
        <v>221</v>
      </c>
      <c r="R30" s="137" t="s">
        <v>221</v>
      </c>
      <c r="S30" s="137" t="s">
        <v>221</v>
      </c>
      <c r="T30" s="137" t="s">
        <v>221</v>
      </c>
      <c r="U30" s="137" t="s">
        <v>221</v>
      </c>
      <c r="V30" s="101" t="s">
        <v>221</v>
      </c>
      <c r="W30" s="101" t="s">
        <v>221</v>
      </c>
      <c r="X30" s="101" t="s">
        <v>221</v>
      </c>
      <c r="Y30" s="101" t="s">
        <v>221</v>
      </c>
      <c r="Z30" s="101" t="s">
        <v>195</v>
      </c>
      <c r="AA30" s="101" t="s">
        <v>244</v>
      </c>
      <c r="AB30" s="101" t="s">
        <v>244</v>
      </c>
      <c r="AC30" s="105">
        <f t="shared" si="0"/>
        <v>0</v>
      </c>
      <c r="AD30" s="106" t="s">
        <v>195</v>
      </c>
      <c r="AE30" s="101" t="s">
        <v>221</v>
      </c>
      <c r="AF30" s="101" t="s">
        <v>221</v>
      </c>
      <c r="AG30" s="101" t="s">
        <v>221</v>
      </c>
      <c r="AH30" s="101" t="s">
        <v>221</v>
      </c>
      <c r="AI30" s="101" t="s">
        <v>221</v>
      </c>
      <c r="AJ30" s="107" t="s">
        <v>295</v>
      </c>
      <c r="AK30" s="108"/>
    </row>
    <row r="31" spans="1:37" ht="26.25" x14ac:dyDescent="0.25">
      <c r="A31" s="37" t="s">
        <v>296</v>
      </c>
      <c r="B31" s="68" t="s">
        <v>578</v>
      </c>
      <c r="C31" s="33">
        <v>0.29166666666666669</v>
      </c>
      <c r="D31" s="33">
        <v>0.33333333333333331</v>
      </c>
      <c r="E31" s="32" t="s">
        <v>449</v>
      </c>
      <c r="F31" s="32" t="s">
        <v>277</v>
      </c>
      <c r="G31" s="32" t="s">
        <v>277</v>
      </c>
      <c r="H31" s="11" t="s">
        <v>86</v>
      </c>
      <c r="I31" s="11" t="s">
        <v>130</v>
      </c>
      <c r="J31" s="11" t="s">
        <v>686</v>
      </c>
      <c r="K31" s="112" t="s">
        <v>277</v>
      </c>
      <c r="L31" s="11" t="s">
        <v>280</v>
      </c>
      <c r="M31" s="32" t="s">
        <v>277</v>
      </c>
      <c r="N31" s="34" t="s">
        <v>277</v>
      </c>
      <c r="O31" s="32" t="s">
        <v>277</v>
      </c>
      <c r="P31" s="32" t="s">
        <v>277</v>
      </c>
      <c r="Q31" s="11" t="s">
        <v>277</v>
      </c>
      <c r="R31" s="123" t="s">
        <v>277</v>
      </c>
      <c r="S31" s="123" t="s">
        <v>277</v>
      </c>
      <c r="T31" s="123" t="s">
        <v>277</v>
      </c>
      <c r="U31" s="123" t="s">
        <v>277</v>
      </c>
      <c r="V31" s="34" t="s">
        <v>277</v>
      </c>
      <c r="W31" s="34" t="s">
        <v>277</v>
      </c>
      <c r="X31" s="34" t="s">
        <v>277</v>
      </c>
      <c r="Y31" s="34" t="s">
        <v>277</v>
      </c>
      <c r="Z31" s="32"/>
      <c r="AA31" s="32" t="s">
        <v>244</v>
      </c>
      <c r="AB31" s="32" t="s">
        <v>10</v>
      </c>
      <c r="AC31" s="32">
        <f t="shared" ref="AC31:AC35" si="2">(IF(AB31="F",1,0))+(IF(AB31="M",2,0))+(IF(AB31="A",3,0))+(IF(AB31="E",4,0))</f>
        <v>2</v>
      </c>
      <c r="AD31" s="12"/>
      <c r="AE31" s="11"/>
      <c r="AF31" s="11"/>
      <c r="AG31" s="11"/>
      <c r="AH31" s="11"/>
      <c r="AI31" s="11"/>
      <c r="AJ31" s="15"/>
      <c r="AK31" s="36"/>
    </row>
    <row r="32" spans="1:37" ht="26.25" x14ac:dyDescent="0.25">
      <c r="A32" s="60" t="s">
        <v>182</v>
      </c>
      <c r="B32" s="66" t="s">
        <v>478</v>
      </c>
      <c r="C32" s="25">
        <v>0.33333333333333331</v>
      </c>
      <c r="D32" s="25">
        <v>0.5625</v>
      </c>
      <c r="E32" s="26">
        <v>33</v>
      </c>
      <c r="F32" s="24" t="s">
        <v>277</v>
      </c>
      <c r="G32" s="24" t="s">
        <v>277</v>
      </c>
      <c r="H32" s="20" t="s">
        <v>17</v>
      </c>
      <c r="I32" s="20" t="s">
        <v>130</v>
      </c>
      <c r="J32" s="20" t="s">
        <v>399</v>
      </c>
      <c r="K32" s="25" t="s">
        <v>624</v>
      </c>
      <c r="L32" s="20" t="s">
        <v>279</v>
      </c>
      <c r="M32" s="70" t="s">
        <v>846</v>
      </c>
      <c r="N32" s="20" t="s">
        <v>836</v>
      </c>
      <c r="O32" s="25" t="s">
        <v>866</v>
      </c>
      <c r="P32" s="25" t="s">
        <v>277</v>
      </c>
      <c r="Q32" s="25"/>
      <c r="R32" s="122" t="s">
        <v>277</v>
      </c>
      <c r="S32" s="122">
        <v>1</v>
      </c>
      <c r="T32" s="122">
        <v>0</v>
      </c>
      <c r="U32" s="122">
        <v>0</v>
      </c>
      <c r="V32" s="20"/>
      <c r="W32" s="26"/>
      <c r="X32" s="20"/>
      <c r="Y32" s="20"/>
      <c r="Z32" s="24" t="s">
        <v>876</v>
      </c>
      <c r="AA32" s="24" t="s">
        <v>261</v>
      </c>
      <c r="AB32" s="24" t="s">
        <v>10</v>
      </c>
      <c r="AC32" s="24">
        <f t="shared" si="2"/>
        <v>2</v>
      </c>
      <c r="AD32" s="19" t="s">
        <v>195</v>
      </c>
      <c r="AE32" s="29" t="s">
        <v>398</v>
      </c>
      <c r="AF32" s="20" t="s">
        <v>362</v>
      </c>
      <c r="AG32" s="20" t="s">
        <v>361</v>
      </c>
      <c r="AH32" s="20" t="s">
        <v>453</v>
      </c>
      <c r="AI32" s="20" t="s">
        <v>363</v>
      </c>
      <c r="AJ32" s="30" t="s">
        <v>298</v>
      </c>
      <c r="AK32" s="27" t="s">
        <v>365</v>
      </c>
    </row>
    <row r="33" spans="1:37" ht="39" x14ac:dyDescent="0.25">
      <c r="A33" s="60" t="s">
        <v>183</v>
      </c>
      <c r="B33" s="66" t="s">
        <v>479</v>
      </c>
      <c r="C33" s="25">
        <v>0.375</v>
      </c>
      <c r="D33" s="25">
        <v>0.5625</v>
      </c>
      <c r="E33" s="26">
        <v>35</v>
      </c>
      <c r="F33" s="24">
        <v>12</v>
      </c>
      <c r="G33" s="24" t="s">
        <v>609</v>
      </c>
      <c r="H33" s="20" t="s">
        <v>19</v>
      </c>
      <c r="I33" s="20" t="s">
        <v>130</v>
      </c>
      <c r="J33" s="20" t="s">
        <v>621</v>
      </c>
      <c r="K33" s="25" t="s">
        <v>366</v>
      </c>
      <c r="L33" s="20" t="s">
        <v>281</v>
      </c>
      <c r="M33" s="70" t="s">
        <v>846</v>
      </c>
      <c r="N33" s="20" t="s">
        <v>842</v>
      </c>
      <c r="O33" s="25" t="s">
        <v>867</v>
      </c>
      <c r="P33" s="25"/>
      <c r="Q33" s="25"/>
      <c r="R33" s="122" t="s">
        <v>277</v>
      </c>
      <c r="S33" s="122">
        <v>1</v>
      </c>
      <c r="T33" s="122">
        <v>0</v>
      </c>
      <c r="U33" s="122">
        <v>0</v>
      </c>
      <c r="V33" s="20"/>
      <c r="W33" s="26"/>
      <c r="X33" s="20"/>
      <c r="Y33" s="20"/>
      <c r="Z33" s="24" t="s">
        <v>876</v>
      </c>
      <c r="AA33" s="24" t="s">
        <v>261</v>
      </c>
      <c r="AB33" s="24" t="s">
        <v>10</v>
      </c>
      <c r="AC33" s="24">
        <f t="shared" si="2"/>
        <v>2</v>
      </c>
      <c r="AD33" s="19" t="s">
        <v>195</v>
      </c>
      <c r="AE33" s="94" t="s">
        <v>364</v>
      </c>
      <c r="AF33" s="20" t="s">
        <v>357</v>
      </c>
      <c r="AG33" s="20" t="s">
        <v>356</v>
      </c>
      <c r="AH33" s="20" t="s">
        <v>354</v>
      </c>
      <c r="AI33" s="20" t="s">
        <v>355</v>
      </c>
      <c r="AJ33" s="30" t="s">
        <v>297</v>
      </c>
      <c r="AK33" s="27" t="s">
        <v>366</v>
      </c>
    </row>
    <row r="34" spans="1:37" x14ac:dyDescent="0.25">
      <c r="A34" s="60" t="s">
        <v>184</v>
      </c>
      <c r="B34" s="66" t="s">
        <v>480</v>
      </c>
      <c r="C34" s="25">
        <v>0.35416666666666669</v>
      </c>
      <c r="D34" s="25">
        <v>0.5625</v>
      </c>
      <c r="E34" s="26" t="s">
        <v>276</v>
      </c>
      <c r="F34" s="24" t="s">
        <v>277</v>
      </c>
      <c r="G34" s="24" t="s">
        <v>277</v>
      </c>
      <c r="H34" s="20" t="s">
        <v>19</v>
      </c>
      <c r="I34" s="20" t="s">
        <v>130</v>
      </c>
      <c r="J34" s="20" t="s">
        <v>683</v>
      </c>
      <c r="K34" s="147" t="s">
        <v>277</v>
      </c>
      <c r="L34" s="20" t="s">
        <v>281</v>
      </c>
      <c r="M34" s="70" t="s">
        <v>846</v>
      </c>
      <c r="N34" s="20" t="s">
        <v>231</v>
      </c>
      <c r="O34" s="25" t="s">
        <v>732</v>
      </c>
      <c r="P34" s="25" t="s">
        <v>277</v>
      </c>
      <c r="Q34" s="25"/>
      <c r="R34" s="122" t="s">
        <v>277</v>
      </c>
      <c r="S34" s="122">
        <v>1</v>
      </c>
      <c r="T34" s="122">
        <v>0</v>
      </c>
      <c r="U34" s="122">
        <v>0</v>
      </c>
      <c r="V34" s="143" t="s">
        <v>277</v>
      </c>
      <c r="W34" s="141" t="s">
        <v>277</v>
      </c>
      <c r="X34" s="143" t="s">
        <v>277</v>
      </c>
      <c r="Y34" s="143" t="s">
        <v>277</v>
      </c>
      <c r="Z34" s="24"/>
      <c r="AA34" s="24" t="s">
        <v>261</v>
      </c>
      <c r="AB34" s="24" t="s">
        <v>10</v>
      </c>
      <c r="AC34" s="24">
        <f t="shared" si="2"/>
        <v>2</v>
      </c>
      <c r="AD34" s="19" t="s">
        <v>195</v>
      </c>
      <c r="AE34" s="8"/>
      <c r="AF34" s="20"/>
      <c r="AG34" s="20"/>
      <c r="AH34" s="20"/>
      <c r="AI34" s="20"/>
      <c r="AJ34" s="30" t="s">
        <v>299</v>
      </c>
      <c r="AK34" s="27"/>
    </row>
    <row r="35" spans="1:37" ht="77.25" x14ac:dyDescent="0.25">
      <c r="A35" s="59" t="s">
        <v>185</v>
      </c>
      <c r="B35" s="67" t="s">
        <v>221</v>
      </c>
      <c r="C35" s="42">
        <v>0.60416666666666663</v>
      </c>
      <c r="D35" s="42">
        <v>0.70833333333333337</v>
      </c>
      <c r="E35" s="43" t="s">
        <v>277</v>
      </c>
      <c r="F35" s="41" t="s">
        <v>277</v>
      </c>
      <c r="G35" s="41" t="s">
        <v>277</v>
      </c>
      <c r="H35" s="21" t="s">
        <v>145</v>
      </c>
      <c r="I35" s="21" t="s">
        <v>130</v>
      </c>
      <c r="J35" s="96" t="s">
        <v>687</v>
      </c>
      <c r="K35" s="44" t="s">
        <v>277</v>
      </c>
      <c r="L35" s="21" t="s">
        <v>531</v>
      </c>
      <c r="M35" s="41" t="s">
        <v>846</v>
      </c>
      <c r="N35" s="43" t="s">
        <v>282</v>
      </c>
      <c r="O35" s="44" t="s">
        <v>725</v>
      </c>
      <c r="P35" s="44"/>
      <c r="Q35" s="44"/>
      <c r="R35" s="124" t="s">
        <v>277</v>
      </c>
      <c r="S35" s="124" t="s">
        <v>277</v>
      </c>
      <c r="T35" s="124" t="s">
        <v>277</v>
      </c>
      <c r="U35" s="124" t="s">
        <v>277</v>
      </c>
      <c r="V35" s="44" t="s">
        <v>277</v>
      </c>
      <c r="W35" s="148"/>
      <c r="X35" s="44" t="s">
        <v>277</v>
      </c>
      <c r="Y35" s="44"/>
      <c r="Z35" s="42"/>
      <c r="AA35" s="41" t="s">
        <v>244</v>
      </c>
      <c r="AB35" s="41" t="s">
        <v>11</v>
      </c>
      <c r="AC35" s="13">
        <f t="shared" si="2"/>
        <v>3</v>
      </c>
      <c r="AD35" s="41" t="s">
        <v>277</v>
      </c>
      <c r="AE35" s="21"/>
      <c r="AF35" s="21"/>
      <c r="AG35" s="21"/>
      <c r="AH35" s="21"/>
      <c r="AI35" s="17"/>
      <c r="AJ35" s="21"/>
      <c r="AK35" s="46"/>
    </row>
    <row r="36" spans="1:37" ht="26.25" x14ac:dyDescent="0.25">
      <c r="A36" s="59" t="s">
        <v>790</v>
      </c>
      <c r="B36" s="67" t="s">
        <v>221</v>
      </c>
      <c r="C36" s="42">
        <v>0.60416666666666663</v>
      </c>
      <c r="D36" s="42">
        <v>0.6875</v>
      </c>
      <c r="E36" s="43" t="s">
        <v>277</v>
      </c>
      <c r="F36" s="41" t="s">
        <v>277</v>
      </c>
      <c r="G36" s="41" t="s">
        <v>277</v>
      </c>
      <c r="H36" s="21" t="s">
        <v>145</v>
      </c>
      <c r="I36" s="21" t="s">
        <v>130</v>
      </c>
      <c r="J36" s="96" t="s">
        <v>687</v>
      </c>
      <c r="K36" s="44" t="s">
        <v>277</v>
      </c>
      <c r="L36" s="21"/>
      <c r="M36" s="41" t="s">
        <v>277</v>
      </c>
      <c r="N36" s="42" t="s">
        <v>715</v>
      </c>
      <c r="O36" s="41" t="s">
        <v>726</v>
      </c>
      <c r="P36" s="41" t="s">
        <v>277</v>
      </c>
      <c r="Q36" s="41"/>
      <c r="R36" s="124" t="s">
        <v>277</v>
      </c>
      <c r="S36" s="124" t="s">
        <v>277</v>
      </c>
      <c r="T36" s="124" t="s">
        <v>277</v>
      </c>
      <c r="U36" s="124" t="s">
        <v>277</v>
      </c>
      <c r="V36" s="140" t="s">
        <v>277</v>
      </c>
      <c r="W36" s="44"/>
      <c r="X36" s="44" t="s">
        <v>277</v>
      </c>
      <c r="Y36" s="44"/>
      <c r="Z36" s="41"/>
      <c r="AA36" s="41" t="s">
        <v>261</v>
      </c>
      <c r="AB36" s="41" t="s">
        <v>11</v>
      </c>
      <c r="AC36" s="45"/>
      <c r="AD36" s="41" t="s">
        <v>277</v>
      </c>
      <c r="AE36" s="21"/>
      <c r="AF36" s="21"/>
      <c r="AG36" s="21"/>
      <c r="AH36" s="17"/>
      <c r="AI36" s="21"/>
      <c r="AJ36" s="21"/>
      <c r="AK36" s="46"/>
    </row>
    <row r="37" spans="1:37" ht="27" thickBot="1" x14ac:dyDescent="0.3">
      <c r="A37" s="59" t="s">
        <v>714</v>
      </c>
      <c r="B37" s="67" t="s">
        <v>221</v>
      </c>
      <c r="C37" s="42">
        <v>0.60416666666666663</v>
      </c>
      <c r="D37" s="42">
        <v>0.6875</v>
      </c>
      <c r="E37" s="43" t="s">
        <v>277</v>
      </c>
      <c r="F37" s="41" t="s">
        <v>277</v>
      </c>
      <c r="G37" s="41" t="s">
        <v>277</v>
      </c>
      <c r="H37" s="21" t="s">
        <v>145</v>
      </c>
      <c r="I37" s="21" t="s">
        <v>130</v>
      </c>
      <c r="J37" s="96" t="s">
        <v>687</v>
      </c>
      <c r="K37" s="44" t="s">
        <v>277</v>
      </c>
      <c r="L37" s="21"/>
      <c r="M37" s="41" t="s">
        <v>846</v>
      </c>
      <c r="N37" s="42" t="s">
        <v>159</v>
      </c>
      <c r="O37" s="41" t="s">
        <v>726</v>
      </c>
      <c r="P37" s="41" t="s">
        <v>277</v>
      </c>
      <c r="Q37" s="41"/>
      <c r="R37" s="124" t="s">
        <v>277</v>
      </c>
      <c r="S37" s="124" t="s">
        <v>277</v>
      </c>
      <c r="T37" s="124" t="s">
        <v>277</v>
      </c>
      <c r="U37" s="124" t="s">
        <v>277</v>
      </c>
      <c r="V37" s="140" t="s">
        <v>277</v>
      </c>
      <c r="W37" s="44"/>
      <c r="X37" s="44" t="s">
        <v>277</v>
      </c>
      <c r="Y37" s="44"/>
      <c r="Z37" s="41"/>
      <c r="AA37" s="41" t="s">
        <v>261</v>
      </c>
      <c r="AB37" s="41" t="s">
        <v>11</v>
      </c>
      <c r="AC37" s="45"/>
      <c r="AD37" s="41" t="s">
        <v>277</v>
      </c>
      <c r="AE37" s="21"/>
      <c r="AF37" s="21"/>
      <c r="AG37" s="21"/>
      <c r="AH37" s="17"/>
      <c r="AI37" s="21"/>
      <c r="AJ37" s="21"/>
      <c r="AK37" s="46"/>
    </row>
    <row r="38" spans="1:37" s="109" customFormat="1" ht="16.5" thickBot="1" x14ac:dyDescent="0.3">
      <c r="A38" s="100" t="s">
        <v>601</v>
      </c>
      <c r="B38" s="101" t="s">
        <v>221</v>
      </c>
      <c r="C38" s="102" t="s">
        <v>221</v>
      </c>
      <c r="D38" s="102" t="s">
        <v>221</v>
      </c>
      <c r="E38" s="103" t="s">
        <v>221</v>
      </c>
      <c r="F38" s="101" t="s">
        <v>221</v>
      </c>
      <c r="G38" s="101" t="s">
        <v>221</v>
      </c>
      <c r="H38" s="101" t="s">
        <v>221</v>
      </c>
      <c r="I38" s="104" t="s">
        <v>130</v>
      </c>
      <c r="J38" s="101" t="s">
        <v>221</v>
      </c>
      <c r="K38" s="102" t="s">
        <v>221</v>
      </c>
      <c r="L38" s="101" t="s">
        <v>221</v>
      </c>
      <c r="M38" s="101" t="s">
        <v>221</v>
      </c>
      <c r="N38" s="106" t="s">
        <v>221</v>
      </c>
      <c r="O38" s="101" t="s">
        <v>221</v>
      </c>
      <c r="P38" s="101" t="s">
        <v>221</v>
      </c>
      <c r="Q38" s="101" t="s">
        <v>221</v>
      </c>
      <c r="R38" s="137" t="s">
        <v>221</v>
      </c>
      <c r="S38" s="137" t="s">
        <v>221</v>
      </c>
      <c r="T38" s="137" t="s">
        <v>221</v>
      </c>
      <c r="U38" s="137" t="s">
        <v>221</v>
      </c>
      <c r="V38" s="101" t="s">
        <v>221</v>
      </c>
      <c r="W38" s="101" t="s">
        <v>221</v>
      </c>
      <c r="X38" s="101" t="s">
        <v>221</v>
      </c>
      <c r="Y38" s="101" t="s">
        <v>221</v>
      </c>
      <c r="Z38" s="101" t="s">
        <v>195</v>
      </c>
      <c r="AA38" s="101" t="s">
        <v>262</v>
      </c>
      <c r="AB38" s="101" t="s">
        <v>244</v>
      </c>
      <c r="AC38" s="105">
        <f t="shared" ref="AC38" si="3">(IF(AB38="F",1,0))+(IF(AB38="M",2,0))+(IF(AB38="A",3,0))+(IF(AB38="E",4,0))</f>
        <v>0</v>
      </c>
      <c r="AD38" s="106" t="s">
        <v>195</v>
      </c>
      <c r="AE38" s="101" t="s">
        <v>221</v>
      </c>
      <c r="AF38" s="101" t="s">
        <v>221</v>
      </c>
      <c r="AG38" s="101" t="s">
        <v>221</v>
      </c>
      <c r="AH38" s="101" t="s">
        <v>221</v>
      </c>
      <c r="AI38" s="101" t="s">
        <v>221</v>
      </c>
      <c r="AJ38" s="107"/>
      <c r="AK38" s="108"/>
    </row>
    <row r="39" spans="1:37" ht="26.25" x14ac:dyDescent="0.25">
      <c r="A39" s="59" t="s">
        <v>727</v>
      </c>
      <c r="B39" s="67" t="s">
        <v>277</v>
      </c>
      <c r="C39" s="42">
        <v>0.25</v>
      </c>
      <c r="D39" s="42" t="s">
        <v>277</v>
      </c>
      <c r="E39" s="43" t="s">
        <v>277</v>
      </c>
      <c r="F39" s="41" t="s">
        <v>277</v>
      </c>
      <c r="G39" s="41" t="s">
        <v>277</v>
      </c>
      <c r="H39" s="21" t="s">
        <v>145</v>
      </c>
      <c r="I39" s="21" t="s">
        <v>130</v>
      </c>
      <c r="J39" s="21" t="s">
        <v>728</v>
      </c>
      <c r="K39" s="148" t="s">
        <v>277</v>
      </c>
      <c r="L39" s="21"/>
      <c r="M39" s="44" t="s">
        <v>277</v>
      </c>
      <c r="N39" s="21" t="s">
        <v>719</v>
      </c>
      <c r="O39" s="41" t="s">
        <v>720</v>
      </c>
      <c r="P39" s="41" t="s">
        <v>277</v>
      </c>
      <c r="Q39" s="42" t="s">
        <v>277</v>
      </c>
      <c r="R39" s="124" t="s">
        <v>277</v>
      </c>
      <c r="S39" s="124" t="s">
        <v>277</v>
      </c>
      <c r="T39" s="124" t="s">
        <v>277</v>
      </c>
      <c r="U39" s="124" t="s">
        <v>277</v>
      </c>
      <c r="V39" s="44" t="s">
        <v>277</v>
      </c>
      <c r="W39" s="140"/>
      <c r="X39" s="44" t="s">
        <v>277</v>
      </c>
      <c r="Y39" s="44"/>
      <c r="Z39" s="41"/>
      <c r="AA39" s="41" t="s">
        <v>262</v>
      </c>
      <c r="AB39" s="41" t="s">
        <v>10</v>
      </c>
      <c r="AC39" s="41">
        <f t="shared" ref="AC39:AC69" si="4">(IF(AB39="F",1,0))+(IF(AB39="M",2,0))+(IF(AB39="A",3,0))+(IF(AB39="E",4,0))</f>
        <v>2</v>
      </c>
      <c r="AD39" s="41"/>
      <c r="AE39" s="45"/>
      <c r="AF39" s="21"/>
      <c r="AG39" s="21"/>
      <c r="AH39" s="21"/>
      <c r="AI39" s="21"/>
      <c r="AJ39" s="17"/>
      <c r="AK39" s="46"/>
    </row>
    <row r="40" spans="1:37" x14ac:dyDescent="0.25">
      <c r="A40" s="31" t="s">
        <v>934</v>
      </c>
      <c r="B40" s="66" t="s">
        <v>277</v>
      </c>
      <c r="C40" s="25">
        <v>0.375</v>
      </c>
      <c r="D40" s="25">
        <v>0.625</v>
      </c>
      <c r="E40" s="26" t="s">
        <v>277</v>
      </c>
      <c r="F40" s="24" t="s">
        <v>277</v>
      </c>
      <c r="G40" s="24" t="s">
        <v>277</v>
      </c>
      <c r="H40" s="20" t="s">
        <v>192</v>
      </c>
      <c r="I40" s="20" t="s">
        <v>130</v>
      </c>
      <c r="J40" s="20" t="s">
        <v>132</v>
      </c>
      <c r="K40" s="147" t="s">
        <v>277</v>
      </c>
      <c r="L40" s="20"/>
      <c r="M40" s="70" t="s">
        <v>277</v>
      </c>
      <c r="N40" s="143" t="s">
        <v>277</v>
      </c>
      <c r="O40" s="25" t="s">
        <v>277</v>
      </c>
      <c r="P40" s="25" t="s">
        <v>277</v>
      </c>
      <c r="Q40" s="25" t="s">
        <v>791</v>
      </c>
      <c r="R40" s="122" t="s">
        <v>277</v>
      </c>
      <c r="S40" s="122" t="s">
        <v>277</v>
      </c>
      <c r="T40" s="122" t="s">
        <v>277</v>
      </c>
      <c r="U40" s="122" t="s">
        <v>277</v>
      </c>
      <c r="V40" s="143" t="s">
        <v>277</v>
      </c>
      <c r="W40" s="141" t="s">
        <v>277</v>
      </c>
      <c r="X40" s="143" t="s">
        <v>277</v>
      </c>
      <c r="Y40" s="143" t="s">
        <v>277</v>
      </c>
      <c r="Z40" s="24"/>
      <c r="AA40" s="24" t="s">
        <v>262</v>
      </c>
      <c r="AB40" s="24" t="s">
        <v>10</v>
      </c>
      <c r="AC40" s="24">
        <f t="shared" si="4"/>
        <v>2</v>
      </c>
      <c r="AD40" s="19" t="s">
        <v>277</v>
      </c>
      <c r="AE40" s="8"/>
      <c r="AF40" s="20"/>
      <c r="AG40" s="20"/>
      <c r="AH40" s="20"/>
      <c r="AI40" s="20"/>
      <c r="AJ40" s="14"/>
      <c r="AK40" s="27"/>
    </row>
    <row r="41" spans="1:37" x14ac:dyDescent="0.25">
      <c r="A41" s="31" t="s">
        <v>196</v>
      </c>
      <c r="B41" s="66" t="s">
        <v>277</v>
      </c>
      <c r="C41" s="25">
        <v>0.35416666666666669</v>
      </c>
      <c r="D41" s="25">
        <v>0.41666666666666669</v>
      </c>
      <c r="E41" s="26" t="s">
        <v>277</v>
      </c>
      <c r="F41" s="24" t="s">
        <v>277</v>
      </c>
      <c r="G41" s="24" t="s">
        <v>277</v>
      </c>
      <c r="H41" s="20" t="s">
        <v>192</v>
      </c>
      <c r="I41" s="20" t="s">
        <v>130</v>
      </c>
      <c r="J41" s="20" t="s">
        <v>141</v>
      </c>
      <c r="K41" s="147" t="s">
        <v>277</v>
      </c>
      <c r="L41" s="20"/>
      <c r="M41" s="70" t="s">
        <v>277</v>
      </c>
      <c r="N41" s="143" t="s">
        <v>277</v>
      </c>
      <c r="O41" s="25" t="s">
        <v>277</v>
      </c>
      <c r="P41" s="25" t="s">
        <v>277</v>
      </c>
      <c r="Q41" s="25" t="s">
        <v>197</v>
      </c>
      <c r="R41" s="122" t="s">
        <v>277</v>
      </c>
      <c r="S41" s="122" t="s">
        <v>277</v>
      </c>
      <c r="T41" s="122" t="s">
        <v>277</v>
      </c>
      <c r="U41" s="122" t="s">
        <v>277</v>
      </c>
      <c r="V41" s="143" t="s">
        <v>277</v>
      </c>
      <c r="W41" s="141" t="s">
        <v>277</v>
      </c>
      <c r="X41" s="143" t="s">
        <v>277</v>
      </c>
      <c r="Y41" s="143" t="s">
        <v>277</v>
      </c>
      <c r="Z41" s="24"/>
      <c r="AA41" s="24" t="s">
        <v>262</v>
      </c>
      <c r="AB41" s="24" t="s">
        <v>10</v>
      </c>
      <c r="AC41" s="24">
        <f t="shared" si="4"/>
        <v>2</v>
      </c>
      <c r="AD41" s="19" t="s">
        <v>277</v>
      </c>
      <c r="AE41" s="8"/>
      <c r="AF41" s="20"/>
      <c r="AG41" s="20"/>
      <c r="AH41" s="20"/>
      <c r="AI41" s="20"/>
      <c r="AJ41" s="14"/>
      <c r="AK41" s="27"/>
    </row>
    <row r="42" spans="1:37" x14ac:dyDescent="0.25">
      <c r="A42" s="31" t="s">
        <v>198</v>
      </c>
      <c r="B42" s="66" t="s">
        <v>277</v>
      </c>
      <c r="C42" s="25">
        <v>0.41666666666666669</v>
      </c>
      <c r="D42" s="25">
        <v>0.5</v>
      </c>
      <c r="E42" s="26" t="s">
        <v>277</v>
      </c>
      <c r="F42" s="24" t="s">
        <v>277</v>
      </c>
      <c r="G42" s="24" t="s">
        <v>277</v>
      </c>
      <c r="H42" s="20" t="s">
        <v>192</v>
      </c>
      <c r="I42" s="20" t="s">
        <v>130</v>
      </c>
      <c r="J42" s="20" t="s">
        <v>141</v>
      </c>
      <c r="K42" s="147" t="s">
        <v>277</v>
      </c>
      <c r="L42" s="20"/>
      <c r="M42" s="70" t="s">
        <v>277</v>
      </c>
      <c r="N42" s="143" t="s">
        <v>277</v>
      </c>
      <c r="O42" s="25" t="s">
        <v>277</v>
      </c>
      <c r="P42" s="25" t="s">
        <v>277</v>
      </c>
      <c r="Q42" s="25" t="s">
        <v>200</v>
      </c>
      <c r="R42" s="122" t="s">
        <v>277</v>
      </c>
      <c r="S42" s="122" t="s">
        <v>277</v>
      </c>
      <c r="T42" s="122" t="s">
        <v>277</v>
      </c>
      <c r="U42" s="122" t="s">
        <v>277</v>
      </c>
      <c r="V42" s="143" t="s">
        <v>277</v>
      </c>
      <c r="W42" s="141" t="s">
        <v>277</v>
      </c>
      <c r="X42" s="143" t="s">
        <v>277</v>
      </c>
      <c r="Y42" s="143" t="s">
        <v>277</v>
      </c>
      <c r="Z42" s="24"/>
      <c r="AA42" s="24" t="s">
        <v>262</v>
      </c>
      <c r="AB42" s="24" t="s">
        <v>11</v>
      </c>
      <c r="AC42" s="24">
        <f t="shared" si="4"/>
        <v>3</v>
      </c>
      <c r="AD42" s="19" t="s">
        <v>277</v>
      </c>
      <c r="AE42" s="8"/>
      <c r="AF42" s="20"/>
      <c r="AG42" s="20"/>
      <c r="AH42" s="20"/>
      <c r="AI42" s="20"/>
      <c r="AJ42" s="14"/>
      <c r="AK42" s="27"/>
    </row>
    <row r="43" spans="1:37" x14ac:dyDescent="0.25">
      <c r="A43" s="31" t="s">
        <v>199</v>
      </c>
      <c r="B43" s="66" t="s">
        <v>277</v>
      </c>
      <c r="C43" s="25">
        <v>0.41666666666666669</v>
      </c>
      <c r="D43" s="25">
        <v>0.5</v>
      </c>
      <c r="E43" s="26" t="s">
        <v>277</v>
      </c>
      <c r="F43" s="24" t="s">
        <v>277</v>
      </c>
      <c r="G43" s="24" t="s">
        <v>277</v>
      </c>
      <c r="H43" s="20" t="s">
        <v>192</v>
      </c>
      <c r="I43" s="20" t="s">
        <v>130</v>
      </c>
      <c r="J43" s="20" t="s">
        <v>141</v>
      </c>
      <c r="K43" s="147" t="s">
        <v>277</v>
      </c>
      <c r="L43" s="20"/>
      <c r="M43" s="70" t="s">
        <v>277</v>
      </c>
      <c r="N43" s="143" t="s">
        <v>277</v>
      </c>
      <c r="O43" s="25" t="s">
        <v>277</v>
      </c>
      <c r="P43" s="25" t="s">
        <v>277</v>
      </c>
      <c r="Q43" s="25" t="s">
        <v>201</v>
      </c>
      <c r="R43" s="122" t="s">
        <v>277</v>
      </c>
      <c r="S43" s="122" t="s">
        <v>277</v>
      </c>
      <c r="T43" s="122" t="s">
        <v>277</v>
      </c>
      <c r="U43" s="122" t="s">
        <v>277</v>
      </c>
      <c r="V43" s="143" t="s">
        <v>277</v>
      </c>
      <c r="W43" s="141" t="s">
        <v>277</v>
      </c>
      <c r="X43" s="143" t="s">
        <v>277</v>
      </c>
      <c r="Y43" s="143" t="s">
        <v>277</v>
      </c>
      <c r="Z43" s="24"/>
      <c r="AA43" s="24" t="s">
        <v>262</v>
      </c>
      <c r="AB43" s="24" t="s">
        <v>10</v>
      </c>
      <c r="AC43" s="24">
        <f t="shared" si="4"/>
        <v>2</v>
      </c>
      <c r="AD43" s="19" t="s">
        <v>277</v>
      </c>
      <c r="AE43" s="8"/>
      <c r="AF43" s="20"/>
      <c r="AG43" s="20"/>
      <c r="AH43" s="20"/>
      <c r="AI43" s="20"/>
      <c r="AJ43" s="14"/>
      <c r="AK43" s="27"/>
    </row>
    <row r="44" spans="1:37" x14ac:dyDescent="0.25">
      <c r="A44" s="37" t="s">
        <v>131</v>
      </c>
      <c r="B44" s="68" t="s">
        <v>578</v>
      </c>
      <c r="C44" s="33">
        <v>0.5</v>
      </c>
      <c r="D44" s="33">
        <v>0.54166666666666663</v>
      </c>
      <c r="E44" s="32" t="s">
        <v>930</v>
      </c>
      <c r="F44" s="32" t="s">
        <v>277</v>
      </c>
      <c r="G44" s="32" t="s">
        <v>277</v>
      </c>
      <c r="H44" s="11" t="s">
        <v>86</v>
      </c>
      <c r="I44" s="11" t="s">
        <v>130</v>
      </c>
      <c r="J44" s="11" t="s">
        <v>87</v>
      </c>
      <c r="K44" s="112" t="s">
        <v>277</v>
      </c>
      <c r="L44" s="11"/>
      <c r="M44" s="11" t="s">
        <v>277</v>
      </c>
      <c r="N44" s="34" t="s">
        <v>277</v>
      </c>
      <c r="O44" s="11" t="s">
        <v>221</v>
      </c>
      <c r="P44" s="11" t="s">
        <v>221</v>
      </c>
      <c r="Q44" s="11" t="s">
        <v>221</v>
      </c>
      <c r="R44" s="123" t="s">
        <v>277</v>
      </c>
      <c r="S44" s="123" t="s">
        <v>277</v>
      </c>
      <c r="T44" s="123" t="s">
        <v>277</v>
      </c>
      <c r="U44" s="123" t="s">
        <v>277</v>
      </c>
      <c r="V44" s="34" t="s">
        <v>277</v>
      </c>
      <c r="W44" s="34" t="s">
        <v>277</v>
      </c>
      <c r="X44" s="34" t="s">
        <v>277</v>
      </c>
      <c r="Y44" s="34" t="s">
        <v>277</v>
      </c>
      <c r="Z44" s="32"/>
      <c r="AA44" s="32" t="s">
        <v>262</v>
      </c>
      <c r="AB44" s="32" t="s">
        <v>10</v>
      </c>
      <c r="AC44" s="32">
        <f t="shared" si="4"/>
        <v>2</v>
      </c>
      <c r="AD44" s="12"/>
      <c r="AE44" s="11"/>
      <c r="AF44" s="11"/>
      <c r="AG44" s="11"/>
      <c r="AH44" s="11"/>
      <c r="AI44" s="11"/>
      <c r="AJ44" s="15"/>
      <c r="AK44" s="36"/>
    </row>
    <row r="45" spans="1:37" x14ac:dyDescent="0.25">
      <c r="A45" s="31" t="s">
        <v>140</v>
      </c>
      <c r="B45" s="66" t="s">
        <v>277</v>
      </c>
      <c r="C45" s="25">
        <v>0.54166666666666663</v>
      </c>
      <c r="D45" s="25">
        <v>0.625</v>
      </c>
      <c r="E45" s="26" t="s">
        <v>277</v>
      </c>
      <c r="F45" s="24" t="s">
        <v>277</v>
      </c>
      <c r="G45" s="24" t="s">
        <v>277</v>
      </c>
      <c r="H45" s="20" t="s">
        <v>192</v>
      </c>
      <c r="I45" s="20" t="s">
        <v>130</v>
      </c>
      <c r="J45" s="20" t="s">
        <v>141</v>
      </c>
      <c r="K45" s="147" t="s">
        <v>277</v>
      </c>
      <c r="L45" s="20"/>
      <c r="M45" s="70" t="s">
        <v>277</v>
      </c>
      <c r="N45" s="143" t="s">
        <v>277</v>
      </c>
      <c r="O45" s="25" t="s">
        <v>277</v>
      </c>
      <c r="P45" s="25" t="s">
        <v>277</v>
      </c>
      <c r="Q45" s="25" t="s">
        <v>202</v>
      </c>
      <c r="R45" s="122" t="s">
        <v>277</v>
      </c>
      <c r="S45" s="122" t="s">
        <v>277</v>
      </c>
      <c r="T45" s="122" t="s">
        <v>277</v>
      </c>
      <c r="U45" s="122" t="s">
        <v>277</v>
      </c>
      <c r="V45" s="143" t="s">
        <v>277</v>
      </c>
      <c r="W45" s="141"/>
      <c r="X45" s="143" t="s">
        <v>277</v>
      </c>
      <c r="Y45" s="143" t="s">
        <v>277</v>
      </c>
      <c r="Z45" s="24"/>
      <c r="AA45" s="24" t="s">
        <v>262</v>
      </c>
      <c r="AB45" s="24" t="s">
        <v>10</v>
      </c>
      <c r="AC45" s="24">
        <f t="shared" si="4"/>
        <v>2</v>
      </c>
      <c r="AD45" s="19" t="s">
        <v>277</v>
      </c>
      <c r="AE45" s="8"/>
      <c r="AF45" s="20"/>
      <c r="AG45" s="20"/>
      <c r="AH45" s="20"/>
      <c r="AI45" s="20"/>
      <c r="AJ45" s="14"/>
      <c r="AK45" s="27"/>
    </row>
    <row r="46" spans="1:37" x14ac:dyDescent="0.25">
      <c r="A46" s="31" t="s">
        <v>139</v>
      </c>
      <c r="B46" s="66" t="s">
        <v>277</v>
      </c>
      <c r="C46" s="25">
        <v>0.54166666666666663</v>
      </c>
      <c r="D46" s="25">
        <v>0.625</v>
      </c>
      <c r="E46" s="26" t="s">
        <v>277</v>
      </c>
      <c r="F46" s="24" t="s">
        <v>277</v>
      </c>
      <c r="G46" s="24" t="s">
        <v>277</v>
      </c>
      <c r="H46" s="20" t="s">
        <v>192</v>
      </c>
      <c r="I46" s="20" t="s">
        <v>130</v>
      </c>
      <c r="J46" s="20" t="s">
        <v>97</v>
      </c>
      <c r="K46" s="147" t="s">
        <v>277</v>
      </c>
      <c r="L46" s="20"/>
      <c r="M46" s="70" t="s">
        <v>277</v>
      </c>
      <c r="N46" s="143" t="s">
        <v>277</v>
      </c>
      <c r="O46" s="25" t="s">
        <v>277</v>
      </c>
      <c r="P46" s="25" t="s">
        <v>277</v>
      </c>
      <c r="Q46" s="25" t="s">
        <v>204</v>
      </c>
      <c r="R46" s="122" t="s">
        <v>277</v>
      </c>
      <c r="S46" s="122" t="s">
        <v>277</v>
      </c>
      <c r="T46" s="122" t="s">
        <v>277</v>
      </c>
      <c r="U46" s="122" t="s">
        <v>277</v>
      </c>
      <c r="V46" s="143" t="s">
        <v>277</v>
      </c>
      <c r="W46" s="141" t="s">
        <v>277</v>
      </c>
      <c r="X46" s="143" t="s">
        <v>277</v>
      </c>
      <c r="Y46" s="143" t="s">
        <v>277</v>
      </c>
      <c r="Z46" s="24"/>
      <c r="AA46" s="24" t="s">
        <v>262</v>
      </c>
      <c r="AB46" s="24" t="s">
        <v>11</v>
      </c>
      <c r="AC46" s="24">
        <f t="shared" si="4"/>
        <v>3</v>
      </c>
      <c r="AD46" s="19" t="s">
        <v>277</v>
      </c>
      <c r="AE46" s="8"/>
      <c r="AF46" s="20"/>
      <c r="AG46" s="20"/>
      <c r="AH46" s="20"/>
      <c r="AI46" s="20"/>
      <c r="AJ46" s="14"/>
      <c r="AK46" s="27"/>
    </row>
    <row r="47" spans="1:37" x14ac:dyDescent="0.25">
      <c r="A47" s="31" t="s">
        <v>142</v>
      </c>
      <c r="B47" s="66" t="s">
        <v>277</v>
      </c>
      <c r="C47" s="25">
        <v>0.54166666666666663</v>
      </c>
      <c r="D47" s="25">
        <v>0.625</v>
      </c>
      <c r="E47" s="26" t="s">
        <v>277</v>
      </c>
      <c r="F47" s="24" t="s">
        <v>277</v>
      </c>
      <c r="G47" s="24" t="s">
        <v>277</v>
      </c>
      <c r="H47" s="20" t="s">
        <v>192</v>
      </c>
      <c r="I47" s="20" t="s">
        <v>130</v>
      </c>
      <c r="J47" s="20" t="s">
        <v>141</v>
      </c>
      <c r="K47" s="147" t="s">
        <v>277</v>
      </c>
      <c r="L47" s="20"/>
      <c r="M47" s="70" t="s">
        <v>277</v>
      </c>
      <c r="N47" s="143" t="s">
        <v>277</v>
      </c>
      <c r="O47" s="25" t="s">
        <v>277</v>
      </c>
      <c r="P47" s="25" t="s">
        <v>277</v>
      </c>
      <c r="Q47" s="25" t="s">
        <v>203</v>
      </c>
      <c r="R47" s="122" t="s">
        <v>277</v>
      </c>
      <c r="S47" s="122" t="s">
        <v>277</v>
      </c>
      <c r="T47" s="122" t="s">
        <v>277</v>
      </c>
      <c r="U47" s="122" t="s">
        <v>277</v>
      </c>
      <c r="V47" s="143" t="s">
        <v>277</v>
      </c>
      <c r="W47" s="141"/>
      <c r="X47" s="143" t="s">
        <v>277</v>
      </c>
      <c r="Y47" s="143" t="s">
        <v>277</v>
      </c>
      <c r="Z47" s="24"/>
      <c r="AA47" s="24" t="s">
        <v>262</v>
      </c>
      <c r="AB47" s="24" t="s">
        <v>11</v>
      </c>
      <c r="AC47" s="24">
        <f t="shared" si="4"/>
        <v>3</v>
      </c>
      <c r="AD47" s="19" t="s">
        <v>277</v>
      </c>
      <c r="AE47" s="8"/>
      <c r="AF47" s="20"/>
      <c r="AG47" s="20"/>
      <c r="AH47" s="20"/>
      <c r="AI47" s="20"/>
      <c r="AJ47" s="14"/>
      <c r="AK47" s="27"/>
    </row>
    <row r="48" spans="1:37" x14ac:dyDescent="0.25">
      <c r="A48" s="31" t="s">
        <v>133</v>
      </c>
      <c r="B48" s="66" t="s">
        <v>277</v>
      </c>
      <c r="C48" s="25">
        <v>0.625</v>
      </c>
      <c r="D48" s="25" t="s">
        <v>277</v>
      </c>
      <c r="E48" s="26" t="s">
        <v>277</v>
      </c>
      <c r="F48" s="24" t="s">
        <v>277</v>
      </c>
      <c r="G48" s="24" t="s">
        <v>277</v>
      </c>
      <c r="H48" s="20" t="s">
        <v>192</v>
      </c>
      <c r="I48" s="20" t="s">
        <v>130</v>
      </c>
      <c r="J48" s="20" t="s">
        <v>132</v>
      </c>
      <c r="K48" s="147" t="s">
        <v>277</v>
      </c>
      <c r="L48" s="20"/>
      <c r="M48" s="70" t="s">
        <v>277</v>
      </c>
      <c r="N48" s="143" t="s">
        <v>277</v>
      </c>
      <c r="O48" s="25" t="s">
        <v>277</v>
      </c>
      <c r="P48" s="25" t="s">
        <v>277</v>
      </c>
      <c r="Q48" s="25" t="s">
        <v>791</v>
      </c>
      <c r="R48" s="122" t="s">
        <v>277</v>
      </c>
      <c r="S48" s="122" t="s">
        <v>277</v>
      </c>
      <c r="T48" s="122" t="s">
        <v>277</v>
      </c>
      <c r="U48" s="122" t="s">
        <v>277</v>
      </c>
      <c r="V48" s="143" t="s">
        <v>277</v>
      </c>
      <c r="W48" s="141" t="s">
        <v>277</v>
      </c>
      <c r="X48" s="143" t="s">
        <v>277</v>
      </c>
      <c r="Y48" s="143" t="s">
        <v>277</v>
      </c>
      <c r="Z48" s="24"/>
      <c r="AA48" s="24" t="s">
        <v>262</v>
      </c>
      <c r="AB48" s="24" t="s">
        <v>11</v>
      </c>
      <c r="AC48" s="24">
        <f>(IF(AB48="F",1,0))+(IF(AB48="M",2,0))+(IF(AB48="A",3,0))+(IF(AB48="E",4,0))</f>
        <v>3</v>
      </c>
      <c r="AD48" s="19" t="s">
        <v>277</v>
      </c>
      <c r="AE48" s="8"/>
      <c r="AF48" s="20"/>
      <c r="AG48" s="20"/>
      <c r="AH48" s="20"/>
      <c r="AI48" s="20"/>
      <c r="AJ48" s="14"/>
      <c r="AK48" s="27"/>
    </row>
    <row r="49" spans="1:37" x14ac:dyDescent="0.25">
      <c r="A49" s="31" t="s">
        <v>205</v>
      </c>
      <c r="B49" s="66" t="s">
        <v>277</v>
      </c>
      <c r="C49" s="25">
        <v>0.625</v>
      </c>
      <c r="D49" s="25">
        <v>0.75</v>
      </c>
      <c r="E49" s="26" t="s">
        <v>277</v>
      </c>
      <c r="F49" s="24" t="s">
        <v>277</v>
      </c>
      <c r="G49" s="24" t="s">
        <v>277</v>
      </c>
      <c r="H49" s="20" t="s">
        <v>192</v>
      </c>
      <c r="I49" s="20" t="s">
        <v>130</v>
      </c>
      <c r="J49" s="20" t="s">
        <v>206</v>
      </c>
      <c r="K49" s="147" t="s">
        <v>277</v>
      </c>
      <c r="L49" s="20"/>
      <c r="M49" s="70" t="s">
        <v>277</v>
      </c>
      <c r="N49" s="143" t="s">
        <v>277</v>
      </c>
      <c r="O49" s="25" t="s">
        <v>277</v>
      </c>
      <c r="P49" s="25" t="s">
        <v>277</v>
      </c>
      <c r="Q49" s="25" t="s">
        <v>207</v>
      </c>
      <c r="R49" s="122" t="s">
        <v>277</v>
      </c>
      <c r="S49" s="122" t="s">
        <v>277</v>
      </c>
      <c r="T49" s="122" t="s">
        <v>277</v>
      </c>
      <c r="U49" s="122" t="s">
        <v>277</v>
      </c>
      <c r="V49" s="143" t="s">
        <v>277</v>
      </c>
      <c r="W49" s="141" t="s">
        <v>277</v>
      </c>
      <c r="X49" s="143" t="s">
        <v>277</v>
      </c>
      <c r="Y49" s="143" t="s">
        <v>277</v>
      </c>
      <c r="Z49" s="24"/>
      <c r="AA49" s="24" t="s">
        <v>262</v>
      </c>
      <c r="AB49" s="24" t="s">
        <v>11</v>
      </c>
      <c r="AC49" s="24">
        <f>(IF(AB49="F",1,0))+(IF(AB49="M",2,0))+(IF(AB49="A",3,0))+(IF(AB49="E",4,0))</f>
        <v>3</v>
      </c>
      <c r="AD49" s="19" t="s">
        <v>277</v>
      </c>
      <c r="AE49" s="8"/>
      <c r="AF49" s="20"/>
      <c r="AG49" s="20"/>
      <c r="AH49" s="20"/>
      <c r="AI49" s="20"/>
      <c r="AJ49" s="14"/>
      <c r="AK49" s="27"/>
    </row>
    <row r="50" spans="1:37" x14ac:dyDescent="0.25">
      <c r="A50" s="31" t="s">
        <v>209</v>
      </c>
      <c r="B50" s="66" t="s">
        <v>277</v>
      </c>
      <c r="C50" s="25">
        <v>0.625</v>
      </c>
      <c r="D50" s="25">
        <v>0.66666666666666663</v>
      </c>
      <c r="E50" s="26" t="s">
        <v>277</v>
      </c>
      <c r="F50" s="24" t="s">
        <v>277</v>
      </c>
      <c r="G50" s="24" t="s">
        <v>277</v>
      </c>
      <c r="H50" s="20" t="s">
        <v>192</v>
      </c>
      <c r="I50" s="20" t="s">
        <v>130</v>
      </c>
      <c r="J50" s="20" t="s">
        <v>97</v>
      </c>
      <c r="K50" s="147" t="s">
        <v>277</v>
      </c>
      <c r="L50" s="20"/>
      <c r="M50" s="70" t="s">
        <v>277</v>
      </c>
      <c r="N50" s="143" t="s">
        <v>277</v>
      </c>
      <c r="O50" s="25" t="s">
        <v>277</v>
      </c>
      <c r="P50" s="25" t="s">
        <v>277</v>
      </c>
      <c r="Q50" s="25" t="s">
        <v>208</v>
      </c>
      <c r="R50" s="122" t="s">
        <v>277</v>
      </c>
      <c r="S50" s="122" t="s">
        <v>277</v>
      </c>
      <c r="T50" s="122" t="s">
        <v>277</v>
      </c>
      <c r="U50" s="122" t="s">
        <v>277</v>
      </c>
      <c r="V50" s="143" t="s">
        <v>277</v>
      </c>
      <c r="W50" s="141" t="s">
        <v>277</v>
      </c>
      <c r="X50" s="143" t="s">
        <v>277</v>
      </c>
      <c r="Y50" s="143" t="s">
        <v>277</v>
      </c>
      <c r="Z50" s="24"/>
      <c r="AA50" s="24" t="s">
        <v>262</v>
      </c>
      <c r="AB50" s="24" t="s">
        <v>11</v>
      </c>
      <c r="AC50" s="24">
        <f t="shared" si="4"/>
        <v>3</v>
      </c>
      <c r="AD50" s="19" t="s">
        <v>277</v>
      </c>
      <c r="AE50" s="8"/>
      <c r="AF50" s="20"/>
      <c r="AG50" s="20"/>
      <c r="AH50" s="20"/>
      <c r="AI50" s="20"/>
      <c r="AJ50" s="14"/>
      <c r="AK50" s="27"/>
    </row>
    <row r="51" spans="1:37" x14ac:dyDescent="0.25">
      <c r="A51" s="31" t="s">
        <v>210</v>
      </c>
      <c r="B51" s="66" t="s">
        <v>277</v>
      </c>
      <c r="C51" s="25">
        <v>0.66666666666666663</v>
      </c>
      <c r="D51" s="25">
        <v>0.70833333333333337</v>
      </c>
      <c r="E51" s="26" t="s">
        <v>277</v>
      </c>
      <c r="F51" s="24" t="s">
        <v>277</v>
      </c>
      <c r="G51" s="24" t="s">
        <v>277</v>
      </c>
      <c r="H51" s="20" t="s">
        <v>192</v>
      </c>
      <c r="I51" s="20" t="s">
        <v>130</v>
      </c>
      <c r="J51" s="20" t="s">
        <v>97</v>
      </c>
      <c r="K51" s="147" t="s">
        <v>277</v>
      </c>
      <c r="L51" s="20"/>
      <c r="M51" s="70" t="s">
        <v>277</v>
      </c>
      <c r="N51" s="143" t="s">
        <v>277</v>
      </c>
      <c r="O51" s="25" t="s">
        <v>277</v>
      </c>
      <c r="P51" s="25" t="s">
        <v>277</v>
      </c>
      <c r="Q51" s="25"/>
      <c r="R51" s="122" t="s">
        <v>277</v>
      </c>
      <c r="S51" s="122" t="s">
        <v>277</v>
      </c>
      <c r="T51" s="122" t="s">
        <v>277</v>
      </c>
      <c r="U51" s="122" t="s">
        <v>277</v>
      </c>
      <c r="V51" s="143" t="s">
        <v>277</v>
      </c>
      <c r="W51" s="141" t="s">
        <v>277</v>
      </c>
      <c r="X51" s="143" t="s">
        <v>277</v>
      </c>
      <c r="Y51" s="143" t="s">
        <v>277</v>
      </c>
      <c r="Z51" s="24"/>
      <c r="AA51" s="24" t="s">
        <v>262</v>
      </c>
      <c r="AB51" s="24" t="s">
        <v>11</v>
      </c>
      <c r="AC51" s="24">
        <f t="shared" si="4"/>
        <v>3</v>
      </c>
      <c r="AD51" s="19" t="s">
        <v>277</v>
      </c>
      <c r="AE51" s="8"/>
      <c r="AF51" s="20"/>
      <c r="AG51" s="20"/>
      <c r="AH51" s="20"/>
      <c r="AI51" s="20"/>
      <c r="AJ51" s="14"/>
      <c r="AK51" s="27"/>
    </row>
    <row r="52" spans="1:37" ht="26.25" x14ac:dyDescent="0.25">
      <c r="A52" s="59" t="s">
        <v>241</v>
      </c>
      <c r="B52" s="67" t="s">
        <v>221</v>
      </c>
      <c r="C52" s="42">
        <v>0.69444444444444453</v>
      </c>
      <c r="D52" s="42">
        <v>0.72916666666666663</v>
      </c>
      <c r="E52" s="43" t="s">
        <v>277</v>
      </c>
      <c r="F52" s="41" t="s">
        <v>277</v>
      </c>
      <c r="G52" s="41" t="s">
        <v>277</v>
      </c>
      <c r="H52" s="21" t="s">
        <v>145</v>
      </c>
      <c r="I52" s="21" t="s">
        <v>130</v>
      </c>
      <c r="J52" s="21" t="s">
        <v>173</v>
      </c>
      <c r="K52" s="148" t="s">
        <v>277</v>
      </c>
      <c r="L52" s="21"/>
      <c r="M52" s="44" t="s">
        <v>277</v>
      </c>
      <c r="N52" s="44" t="s">
        <v>277</v>
      </c>
      <c r="O52" s="42" t="s">
        <v>277</v>
      </c>
      <c r="P52" s="42" t="s">
        <v>277</v>
      </c>
      <c r="Q52" s="42" t="s">
        <v>791</v>
      </c>
      <c r="R52" s="124" t="s">
        <v>277</v>
      </c>
      <c r="S52" s="124" t="s">
        <v>277</v>
      </c>
      <c r="T52" s="124" t="s">
        <v>277</v>
      </c>
      <c r="U52" s="124" t="s">
        <v>277</v>
      </c>
      <c r="V52" s="44" t="s">
        <v>277</v>
      </c>
      <c r="W52" s="140" t="s">
        <v>277</v>
      </c>
      <c r="X52" s="44" t="s">
        <v>277</v>
      </c>
      <c r="Y52" s="44" t="s">
        <v>277</v>
      </c>
      <c r="Z52" s="41"/>
      <c r="AA52" s="41" t="s">
        <v>262</v>
      </c>
      <c r="AB52" s="41" t="s">
        <v>11</v>
      </c>
      <c r="AC52" s="41">
        <f t="shared" si="4"/>
        <v>3</v>
      </c>
      <c r="AD52" s="41" t="s">
        <v>277</v>
      </c>
      <c r="AE52" s="45"/>
      <c r="AF52" s="21"/>
      <c r="AG52" s="21"/>
      <c r="AH52" s="21"/>
      <c r="AI52" s="21"/>
      <c r="AJ52" s="17"/>
      <c r="AK52" s="46"/>
    </row>
    <row r="53" spans="1:37" x14ac:dyDescent="0.25">
      <c r="A53" s="59" t="s">
        <v>174</v>
      </c>
      <c r="B53" s="67" t="s">
        <v>221</v>
      </c>
      <c r="C53" s="42">
        <v>0.6875</v>
      </c>
      <c r="D53" s="42" t="s">
        <v>277</v>
      </c>
      <c r="E53" s="43" t="s">
        <v>277</v>
      </c>
      <c r="F53" s="41" t="s">
        <v>277</v>
      </c>
      <c r="G53" s="41" t="s">
        <v>277</v>
      </c>
      <c r="H53" s="21" t="s">
        <v>145</v>
      </c>
      <c r="I53" s="21" t="s">
        <v>130</v>
      </c>
      <c r="J53" s="21" t="s">
        <v>173</v>
      </c>
      <c r="K53" s="148" t="s">
        <v>277</v>
      </c>
      <c r="L53" s="21"/>
      <c r="M53" s="44" t="s">
        <v>277</v>
      </c>
      <c r="N53" s="21" t="s">
        <v>282</v>
      </c>
      <c r="O53" s="42" t="s">
        <v>847</v>
      </c>
      <c r="P53" s="42"/>
      <c r="Q53" s="42"/>
      <c r="R53" s="124" t="s">
        <v>277</v>
      </c>
      <c r="S53" s="124" t="s">
        <v>277</v>
      </c>
      <c r="T53" s="124" t="s">
        <v>277</v>
      </c>
      <c r="U53" s="124" t="s">
        <v>277</v>
      </c>
      <c r="V53" s="44" t="s">
        <v>277</v>
      </c>
      <c r="W53" s="140" t="s">
        <v>277</v>
      </c>
      <c r="X53" s="44" t="s">
        <v>277</v>
      </c>
      <c r="Y53" s="44" t="s">
        <v>277</v>
      </c>
      <c r="Z53" s="41"/>
      <c r="AA53" s="41" t="s">
        <v>262</v>
      </c>
      <c r="AB53" s="41" t="s">
        <v>11</v>
      </c>
      <c r="AC53" s="41">
        <f>(IF(AB53="F",1,0))+(IF(AB53="M",2,0))+(IF(AB53="A",3,0))+(IF(AB53="E",4,0))</f>
        <v>3</v>
      </c>
      <c r="AD53" s="41" t="s">
        <v>277</v>
      </c>
      <c r="AE53" s="45"/>
      <c r="AF53" s="21"/>
      <c r="AG53" s="21"/>
      <c r="AH53" s="21"/>
      <c r="AI53" s="21"/>
      <c r="AJ53" s="17"/>
      <c r="AK53" s="46"/>
    </row>
    <row r="54" spans="1:37" ht="26.25" x14ac:dyDescent="0.25">
      <c r="A54" s="59" t="s">
        <v>718</v>
      </c>
      <c r="B54" s="67" t="s">
        <v>221</v>
      </c>
      <c r="C54" s="42">
        <v>0.6875</v>
      </c>
      <c r="D54" s="42" t="s">
        <v>277</v>
      </c>
      <c r="E54" s="43" t="s">
        <v>277</v>
      </c>
      <c r="F54" s="41" t="s">
        <v>277</v>
      </c>
      <c r="G54" s="41" t="s">
        <v>277</v>
      </c>
      <c r="H54" s="21" t="s">
        <v>145</v>
      </c>
      <c r="I54" s="21" t="s">
        <v>130</v>
      </c>
      <c r="J54" s="21" t="s">
        <v>173</v>
      </c>
      <c r="K54" s="148" t="s">
        <v>277</v>
      </c>
      <c r="L54" s="21"/>
      <c r="M54" s="44" t="s">
        <v>277</v>
      </c>
      <c r="N54" s="21" t="s">
        <v>719</v>
      </c>
      <c r="O54" s="41" t="s">
        <v>720</v>
      </c>
      <c r="P54" s="42" t="s">
        <v>277</v>
      </c>
      <c r="Q54" s="42" t="s">
        <v>720</v>
      </c>
      <c r="R54" s="124" t="s">
        <v>277</v>
      </c>
      <c r="S54" s="124" t="s">
        <v>277</v>
      </c>
      <c r="T54" s="124" t="s">
        <v>277</v>
      </c>
      <c r="U54" s="124" t="s">
        <v>277</v>
      </c>
      <c r="V54" s="44" t="s">
        <v>277</v>
      </c>
      <c r="W54" s="140" t="s">
        <v>277</v>
      </c>
      <c r="X54" s="44" t="s">
        <v>277</v>
      </c>
      <c r="Y54" s="44" t="s">
        <v>277</v>
      </c>
      <c r="Z54" s="41"/>
      <c r="AA54" s="41" t="s">
        <v>262</v>
      </c>
      <c r="AB54" s="41" t="s">
        <v>11</v>
      </c>
      <c r="AC54" s="41">
        <f>(IF(AB54="F",1,0))+(IF(AB54="M",2,0))+(IF(AB54="A",3,0))+(IF(AB54="E",4,0))</f>
        <v>3</v>
      </c>
      <c r="AD54" s="41" t="s">
        <v>277</v>
      </c>
      <c r="AE54" s="45"/>
      <c r="AF54" s="21"/>
      <c r="AG54" s="21"/>
      <c r="AH54" s="21"/>
      <c r="AI54" s="21"/>
      <c r="AJ54" s="17"/>
      <c r="AK54" s="46"/>
    </row>
    <row r="55" spans="1:37" ht="26.25" x14ac:dyDescent="0.25">
      <c r="A55" s="59" t="s">
        <v>717</v>
      </c>
      <c r="B55" s="67" t="s">
        <v>221</v>
      </c>
      <c r="C55" s="42">
        <v>0.6875</v>
      </c>
      <c r="D55" s="42" t="s">
        <v>277</v>
      </c>
      <c r="E55" s="43" t="s">
        <v>277</v>
      </c>
      <c r="F55" s="41" t="s">
        <v>277</v>
      </c>
      <c r="G55" s="41" t="s">
        <v>277</v>
      </c>
      <c r="H55" s="21" t="s">
        <v>145</v>
      </c>
      <c r="I55" s="21" t="s">
        <v>130</v>
      </c>
      <c r="J55" s="21" t="s">
        <v>173</v>
      </c>
      <c r="K55" s="148" t="s">
        <v>277</v>
      </c>
      <c r="L55" s="21"/>
      <c r="M55" s="44" t="s">
        <v>277</v>
      </c>
      <c r="N55" s="21" t="s">
        <v>159</v>
      </c>
      <c r="O55" s="42" t="s">
        <v>726</v>
      </c>
      <c r="P55" s="42" t="s">
        <v>277</v>
      </c>
      <c r="Q55" s="42" t="s">
        <v>721</v>
      </c>
      <c r="R55" s="124" t="s">
        <v>277</v>
      </c>
      <c r="S55" s="124" t="s">
        <v>277</v>
      </c>
      <c r="T55" s="124" t="s">
        <v>277</v>
      </c>
      <c r="U55" s="124" t="s">
        <v>277</v>
      </c>
      <c r="V55" s="44" t="s">
        <v>277</v>
      </c>
      <c r="W55" s="140" t="s">
        <v>277</v>
      </c>
      <c r="X55" s="44" t="s">
        <v>277</v>
      </c>
      <c r="Y55" s="44" t="s">
        <v>277</v>
      </c>
      <c r="Z55" s="41"/>
      <c r="AA55" s="41" t="s">
        <v>262</v>
      </c>
      <c r="AB55" s="41" t="s">
        <v>11</v>
      </c>
      <c r="AC55" s="41">
        <f>(IF(AB55="F",1,0))+(IF(AB55="M",2,0))+(IF(AB55="A",3,0))+(IF(AB55="E",4,0))</f>
        <v>3</v>
      </c>
      <c r="AD55" s="41" t="s">
        <v>277</v>
      </c>
      <c r="AE55" s="45"/>
      <c r="AF55" s="21"/>
      <c r="AG55" s="21"/>
      <c r="AH55" s="21"/>
      <c r="AI55" s="21"/>
      <c r="AJ55" s="17"/>
      <c r="AK55" s="46"/>
    </row>
    <row r="56" spans="1:37" x14ac:dyDescent="0.25">
      <c r="A56" s="59" t="s">
        <v>716</v>
      </c>
      <c r="B56" s="67" t="s">
        <v>221</v>
      </c>
      <c r="C56" s="42">
        <v>0.6875</v>
      </c>
      <c r="D56" s="42" t="s">
        <v>277</v>
      </c>
      <c r="E56" s="43" t="s">
        <v>277</v>
      </c>
      <c r="F56" s="41" t="s">
        <v>277</v>
      </c>
      <c r="G56" s="41" t="s">
        <v>277</v>
      </c>
      <c r="H56" s="21" t="s">
        <v>145</v>
      </c>
      <c r="I56" s="21" t="s">
        <v>130</v>
      </c>
      <c r="J56" s="21" t="s">
        <v>173</v>
      </c>
      <c r="K56" s="148" t="s">
        <v>277</v>
      </c>
      <c r="L56" s="21"/>
      <c r="M56" s="44" t="s">
        <v>277</v>
      </c>
      <c r="N56" s="21" t="s">
        <v>715</v>
      </c>
      <c r="O56" s="42"/>
      <c r="P56" s="42" t="s">
        <v>277</v>
      </c>
      <c r="Q56" s="42" t="s">
        <v>277</v>
      </c>
      <c r="R56" s="124" t="s">
        <v>277</v>
      </c>
      <c r="S56" s="124" t="s">
        <v>277</v>
      </c>
      <c r="T56" s="124" t="s">
        <v>277</v>
      </c>
      <c r="U56" s="124" t="s">
        <v>277</v>
      </c>
      <c r="V56" s="44" t="s">
        <v>277</v>
      </c>
      <c r="W56" s="140" t="s">
        <v>277</v>
      </c>
      <c r="X56" s="44" t="s">
        <v>277</v>
      </c>
      <c r="Y56" s="44" t="s">
        <v>277</v>
      </c>
      <c r="Z56" s="41"/>
      <c r="AA56" s="41" t="s">
        <v>262</v>
      </c>
      <c r="AB56" s="41" t="s">
        <v>11</v>
      </c>
      <c r="AC56" s="41">
        <f>(IF(AB56="F",1,0))+(IF(AB56="M",2,0))+(IF(AB56="A",3,0))+(IF(AB56="E",4,0))</f>
        <v>3</v>
      </c>
      <c r="AD56" s="41" t="s">
        <v>277</v>
      </c>
      <c r="AE56" s="45"/>
      <c r="AF56" s="21"/>
      <c r="AG56" s="21"/>
      <c r="AH56" s="21"/>
      <c r="AI56" s="21"/>
      <c r="AJ56" s="17"/>
      <c r="AK56" s="46"/>
    </row>
    <row r="57" spans="1:37" x14ac:dyDescent="0.25">
      <c r="A57" s="59" t="s">
        <v>212</v>
      </c>
      <c r="B57" s="67" t="s">
        <v>221</v>
      </c>
      <c r="C57" s="42">
        <v>0.64583333333333337</v>
      </c>
      <c r="D57" s="42">
        <v>0.75</v>
      </c>
      <c r="E57" s="43" t="s">
        <v>277</v>
      </c>
      <c r="F57" s="41" t="s">
        <v>277</v>
      </c>
      <c r="G57" s="41" t="s">
        <v>277</v>
      </c>
      <c r="H57" s="21" t="s">
        <v>145</v>
      </c>
      <c r="I57" s="21" t="s">
        <v>130</v>
      </c>
      <c r="J57" s="21" t="s">
        <v>141</v>
      </c>
      <c r="K57" s="148" t="s">
        <v>277</v>
      </c>
      <c r="L57" s="21"/>
      <c r="M57" s="44" t="s">
        <v>277</v>
      </c>
      <c r="N57" s="21" t="s">
        <v>722</v>
      </c>
      <c r="O57" s="42"/>
      <c r="P57" s="42" t="s">
        <v>277</v>
      </c>
      <c r="Q57" s="42"/>
      <c r="R57" s="124" t="s">
        <v>277</v>
      </c>
      <c r="S57" s="124" t="s">
        <v>277</v>
      </c>
      <c r="T57" s="124" t="s">
        <v>277</v>
      </c>
      <c r="U57" s="124" t="s">
        <v>277</v>
      </c>
      <c r="V57" s="44" t="s">
        <v>277</v>
      </c>
      <c r="W57" s="140" t="s">
        <v>277</v>
      </c>
      <c r="X57" s="44" t="s">
        <v>277</v>
      </c>
      <c r="Y57" s="44" t="s">
        <v>277</v>
      </c>
      <c r="Z57" s="41"/>
      <c r="AA57" s="41" t="s">
        <v>262</v>
      </c>
      <c r="AB57" s="41" t="s">
        <v>11</v>
      </c>
      <c r="AC57" s="41">
        <f>(IF(AB57="F",1,0))+(IF(AB57="M",2,0))+(IF(AB57="A",3,0))+(IF(AB57="E",4,0))</f>
        <v>3</v>
      </c>
      <c r="AD57" s="41" t="s">
        <v>277</v>
      </c>
      <c r="AE57" s="45"/>
      <c r="AF57" s="21"/>
      <c r="AG57" s="21"/>
      <c r="AH57" s="21"/>
      <c r="AI57" s="21"/>
      <c r="AJ57" s="17"/>
      <c r="AK57" s="46"/>
    </row>
    <row r="58" spans="1:37" x14ac:dyDescent="0.25">
      <c r="A58" s="31" t="s">
        <v>211</v>
      </c>
      <c r="B58" s="66" t="s">
        <v>277</v>
      </c>
      <c r="C58" s="25">
        <v>0.70833333333333337</v>
      </c>
      <c r="D58" s="25">
        <v>0.75</v>
      </c>
      <c r="E58" s="26" t="s">
        <v>277</v>
      </c>
      <c r="F58" s="24" t="s">
        <v>277</v>
      </c>
      <c r="G58" s="24" t="s">
        <v>277</v>
      </c>
      <c r="H58" s="20" t="s">
        <v>192</v>
      </c>
      <c r="I58" s="20" t="s">
        <v>130</v>
      </c>
      <c r="J58" s="20" t="s">
        <v>97</v>
      </c>
      <c r="K58" s="147" t="s">
        <v>277</v>
      </c>
      <c r="L58" s="20"/>
      <c r="M58" s="70" t="s">
        <v>277</v>
      </c>
      <c r="N58" s="143" t="s">
        <v>277</v>
      </c>
      <c r="O58" s="25" t="s">
        <v>277</v>
      </c>
      <c r="P58" s="25" t="s">
        <v>277</v>
      </c>
      <c r="Q58" s="25"/>
      <c r="R58" s="122" t="s">
        <v>277</v>
      </c>
      <c r="S58" s="122" t="s">
        <v>277</v>
      </c>
      <c r="T58" s="122" t="s">
        <v>277</v>
      </c>
      <c r="U58" s="122" t="s">
        <v>277</v>
      </c>
      <c r="V58" s="143" t="s">
        <v>277</v>
      </c>
      <c r="W58" s="141" t="s">
        <v>277</v>
      </c>
      <c r="X58" s="143" t="s">
        <v>277</v>
      </c>
      <c r="Y58" s="143" t="s">
        <v>277</v>
      </c>
      <c r="Z58" s="24"/>
      <c r="AA58" s="24" t="s">
        <v>262</v>
      </c>
      <c r="AB58" s="24" t="s">
        <v>11</v>
      </c>
      <c r="AC58" s="24">
        <f t="shared" si="4"/>
        <v>3</v>
      </c>
      <c r="AD58" s="19" t="s">
        <v>277</v>
      </c>
      <c r="AE58" s="8"/>
      <c r="AF58" s="20"/>
      <c r="AG58" s="20"/>
      <c r="AH58" s="20"/>
      <c r="AI58" s="20"/>
      <c r="AJ58" s="14"/>
      <c r="AK58" s="27"/>
    </row>
    <row r="59" spans="1:37" x14ac:dyDescent="0.25">
      <c r="A59" s="59" t="s">
        <v>134</v>
      </c>
      <c r="B59" s="67" t="s">
        <v>221</v>
      </c>
      <c r="C59" s="42">
        <v>0.75</v>
      </c>
      <c r="D59" s="42" t="s">
        <v>277</v>
      </c>
      <c r="E59" s="43" t="s">
        <v>277</v>
      </c>
      <c r="F59" s="41" t="s">
        <v>277</v>
      </c>
      <c r="G59" s="41" t="s">
        <v>277</v>
      </c>
      <c r="H59" s="21" t="s">
        <v>145</v>
      </c>
      <c r="I59" s="21" t="s">
        <v>130</v>
      </c>
      <c r="J59" s="21" t="s">
        <v>132</v>
      </c>
      <c r="K59" s="148" t="s">
        <v>277</v>
      </c>
      <c r="L59" s="21"/>
      <c r="M59" s="44" t="s">
        <v>277</v>
      </c>
      <c r="N59" s="44" t="s">
        <v>277</v>
      </c>
      <c r="O59" s="42" t="s">
        <v>277</v>
      </c>
      <c r="P59" s="42" t="s">
        <v>277</v>
      </c>
      <c r="Q59" s="42" t="s">
        <v>791</v>
      </c>
      <c r="R59" s="124" t="s">
        <v>277</v>
      </c>
      <c r="S59" s="124" t="s">
        <v>277</v>
      </c>
      <c r="T59" s="124" t="s">
        <v>277</v>
      </c>
      <c r="U59" s="124" t="s">
        <v>277</v>
      </c>
      <c r="V59" s="44" t="s">
        <v>277</v>
      </c>
      <c r="W59" s="140" t="s">
        <v>277</v>
      </c>
      <c r="X59" s="44" t="s">
        <v>277</v>
      </c>
      <c r="Y59" s="44" t="s">
        <v>277</v>
      </c>
      <c r="Z59" s="41"/>
      <c r="AA59" s="41" t="s">
        <v>262</v>
      </c>
      <c r="AB59" s="41" t="s">
        <v>11</v>
      </c>
      <c r="AC59" s="41">
        <f t="shared" si="4"/>
        <v>3</v>
      </c>
      <c r="AD59" s="41" t="s">
        <v>277</v>
      </c>
      <c r="AE59" s="45"/>
      <c r="AF59" s="21"/>
      <c r="AG59" s="21"/>
      <c r="AH59" s="21"/>
      <c r="AI59" s="21"/>
      <c r="AJ59" s="17"/>
      <c r="AK59" s="46"/>
    </row>
    <row r="60" spans="1:37" ht="39" x14ac:dyDescent="0.25">
      <c r="A60" s="37" t="s">
        <v>135</v>
      </c>
      <c r="B60" s="68" t="s">
        <v>578</v>
      </c>
      <c r="C60" s="33">
        <v>0.75</v>
      </c>
      <c r="D60" s="33">
        <v>0.79166666666666663</v>
      </c>
      <c r="E60" s="39" t="s">
        <v>277</v>
      </c>
      <c r="F60" s="32" t="s">
        <v>277</v>
      </c>
      <c r="G60" s="32" t="s">
        <v>277</v>
      </c>
      <c r="H60" s="11" t="s">
        <v>86</v>
      </c>
      <c r="I60" s="11" t="s">
        <v>130</v>
      </c>
      <c r="J60" s="11" t="s">
        <v>87</v>
      </c>
      <c r="K60" s="112" t="s">
        <v>277</v>
      </c>
      <c r="L60" s="11"/>
      <c r="M60" s="34" t="s">
        <v>277</v>
      </c>
      <c r="N60" s="34" t="s">
        <v>277</v>
      </c>
      <c r="O60" s="33" t="s">
        <v>277</v>
      </c>
      <c r="P60" s="33" t="s">
        <v>277</v>
      </c>
      <c r="Q60" s="33" t="s">
        <v>868</v>
      </c>
      <c r="R60" s="123" t="s">
        <v>277</v>
      </c>
      <c r="S60" s="122">
        <v>1</v>
      </c>
      <c r="T60" s="122">
        <v>0</v>
      </c>
      <c r="U60" s="122">
        <v>0</v>
      </c>
      <c r="V60" s="34" t="s">
        <v>277</v>
      </c>
      <c r="W60" s="142" t="s">
        <v>277</v>
      </c>
      <c r="X60" s="34" t="s">
        <v>277</v>
      </c>
      <c r="Y60" s="34" t="s">
        <v>277</v>
      </c>
      <c r="Z60" s="32"/>
      <c r="AA60" s="32" t="s">
        <v>262</v>
      </c>
      <c r="AB60" s="32" t="s">
        <v>73</v>
      </c>
      <c r="AC60" s="32">
        <f t="shared" si="4"/>
        <v>4</v>
      </c>
      <c r="AD60" s="12"/>
      <c r="AE60" s="40"/>
      <c r="AF60" s="11"/>
      <c r="AG60" s="11"/>
      <c r="AH60" s="11"/>
      <c r="AI60" s="11"/>
      <c r="AJ60" s="15"/>
      <c r="AK60" s="36"/>
    </row>
    <row r="61" spans="1:37" x14ac:dyDescent="0.25">
      <c r="A61" s="31" t="s">
        <v>103</v>
      </c>
      <c r="B61" s="66" t="s">
        <v>277</v>
      </c>
      <c r="C61" s="25">
        <v>0.79166666666666663</v>
      </c>
      <c r="D61" s="25">
        <v>0.80208333333333337</v>
      </c>
      <c r="E61" s="26" t="s">
        <v>277</v>
      </c>
      <c r="F61" s="24" t="s">
        <v>277</v>
      </c>
      <c r="G61" s="24" t="s">
        <v>277</v>
      </c>
      <c r="H61" s="20" t="s">
        <v>111</v>
      </c>
      <c r="I61" s="20" t="s">
        <v>130</v>
      </c>
      <c r="J61" s="20" t="s">
        <v>93</v>
      </c>
      <c r="K61" s="147" t="s">
        <v>277</v>
      </c>
      <c r="L61" s="20"/>
      <c r="M61" s="70" t="s">
        <v>277</v>
      </c>
      <c r="N61" s="143" t="s">
        <v>277</v>
      </c>
      <c r="O61" s="25" t="s">
        <v>277</v>
      </c>
      <c r="P61" s="25" t="s">
        <v>277</v>
      </c>
      <c r="Q61" s="25"/>
      <c r="R61" s="122" t="s">
        <v>277</v>
      </c>
      <c r="S61" s="122" t="s">
        <v>277</v>
      </c>
      <c r="T61" s="122" t="s">
        <v>277</v>
      </c>
      <c r="U61" s="122" t="s">
        <v>277</v>
      </c>
      <c r="V61" s="143" t="s">
        <v>277</v>
      </c>
      <c r="W61" s="141"/>
      <c r="X61" s="143" t="s">
        <v>277</v>
      </c>
      <c r="Y61" s="143" t="s">
        <v>277</v>
      </c>
      <c r="Z61" s="24"/>
      <c r="AA61" s="24" t="s">
        <v>262</v>
      </c>
      <c r="AB61" s="24" t="s">
        <v>73</v>
      </c>
      <c r="AC61" s="24">
        <f t="shared" si="4"/>
        <v>4</v>
      </c>
      <c r="AD61" s="19" t="s">
        <v>277</v>
      </c>
      <c r="AE61" s="8"/>
      <c r="AF61" s="20"/>
      <c r="AG61" s="20"/>
      <c r="AH61" s="20"/>
      <c r="AI61" s="20"/>
      <c r="AJ61" s="14"/>
      <c r="AK61" s="27"/>
    </row>
    <row r="62" spans="1:37" ht="39" x14ac:dyDescent="0.25">
      <c r="A62" s="37" t="s">
        <v>116</v>
      </c>
      <c r="B62" s="68" t="s">
        <v>578</v>
      </c>
      <c r="C62" s="33">
        <v>0.80208333333333337</v>
      </c>
      <c r="D62" s="33">
        <v>0.82291666666666663</v>
      </c>
      <c r="E62" s="39" t="s">
        <v>277</v>
      </c>
      <c r="F62" s="32" t="s">
        <v>277</v>
      </c>
      <c r="G62" s="32" t="s">
        <v>277</v>
      </c>
      <c r="H62" s="11" t="s">
        <v>86</v>
      </c>
      <c r="I62" s="11" t="s">
        <v>130</v>
      </c>
      <c r="J62" s="97" t="s">
        <v>87</v>
      </c>
      <c r="K62" s="34" t="s">
        <v>277</v>
      </c>
      <c r="L62" s="11"/>
      <c r="M62" s="32" t="s">
        <v>277</v>
      </c>
      <c r="N62" s="142" t="s">
        <v>277</v>
      </c>
      <c r="O62" s="34" t="s">
        <v>277</v>
      </c>
      <c r="P62" s="34" t="s">
        <v>277</v>
      </c>
      <c r="Q62" s="33" t="s">
        <v>868</v>
      </c>
      <c r="R62" s="123" t="s">
        <v>277</v>
      </c>
      <c r="S62" s="123" t="s">
        <v>277</v>
      </c>
      <c r="T62" s="123" t="s">
        <v>277</v>
      </c>
      <c r="U62" s="123" t="s">
        <v>277</v>
      </c>
      <c r="V62" s="34" t="s">
        <v>277</v>
      </c>
      <c r="W62" s="112" t="s">
        <v>277</v>
      </c>
      <c r="X62" s="34" t="s">
        <v>277</v>
      </c>
      <c r="Y62" s="34" t="s">
        <v>277</v>
      </c>
      <c r="Z62" s="33"/>
      <c r="AA62" s="32" t="s">
        <v>262</v>
      </c>
      <c r="AB62" s="32" t="s">
        <v>73</v>
      </c>
      <c r="AC62" s="12">
        <f t="shared" si="4"/>
        <v>4</v>
      </c>
      <c r="AD62" s="40"/>
      <c r="AE62" s="11"/>
      <c r="AF62" s="11"/>
      <c r="AG62" s="11"/>
      <c r="AH62" s="11"/>
      <c r="AI62" s="15"/>
      <c r="AJ62" s="11"/>
      <c r="AK62" s="62"/>
    </row>
    <row r="63" spans="1:37" x14ac:dyDescent="0.25">
      <c r="A63" s="31" t="s">
        <v>94</v>
      </c>
      <c r="B63" s="66" t="s">
        <v>277</v>
      </c>
      <c r="C63" s="25">
        <v>0.83333333333333337</v>
      </c>
      <c r="D63" s="25">
        <v>0.84722222222222221</v>
      </c>
      <c r="E63" s="26" t="s">
        <v>277</v>
      </c>
      <c r="F63" s="24" t="s">
        <v>277</v>
      </c>
      <c r="G63" s="24" t="s">
        <v>277</v>
      </c>
      <c r="H63" s="20" t="s">
        <v>21</v>
      </c>
      <c r="I63" s="20" t="s">
        <v>130</v>
      </c>
      <c r="J63" s="20" t="s">
        <v>95</v>
      </c>
      <c r="K63" s="147" t="s">
        <v>277</v>
      </c>
      <c r="L63" s="20"/>
      <c r="M63" s="70" t="s">
        <v>277</v>
      </c>
      <c r="N63" s="143" t="s">
        <v>277</v>
      </c>
      <c r="O63" s="25" t="s">
        <v>277</v>
      </c>
      <c r="P63" s="25" t="s">
        <v>277</v>
      </c>
      <c r="Q63" s="25" t="s">
        <v>733</v>
      </c>
      <c r="R63" s="122" t="s">
        <v>277</v>
      </c>
      <c r="S63" s="122">
        <v>1</v>
      </c>
      <c r="T63" s="122">
        <v>0</v>
      </c>
      <c r="U63" s="122">
        <v>0</v>
      </c>
      <c r="V63" s="143" t="s">
        <v>277</v>
      </c>
      <c r="W63" s="141"/>
      <c r="X63" s="143" t="s">
        <v>277</v>
      </c>
      <c r="Y63" s="143" t="s">
        <v>277</v>
      </c>
      <c r="Z63" s="24"/>
      <c r="AA63" s="24" t="s">
        <v>262</v>
      </c>
      <c r="AB63" s="24" t="s">
        <v>73</v>
      </c>
      <c r="AC63" s="24">
        <f t="shared" si="4"/>
        <v>4</v>
      </c>
      <c r="AD63" s="19" t="s">
        <v>277</v>
      </c>
      <c r="AE63" s="8"/>
      <c r="AF63" s="20"/>
      <c r="AG63" s="20"/>
      <c r="AH63" s="20"/>
      <c r="AI63" s="20"/>
      <c r="AJ63" s="14"/>
      <c r="AK63" s="27"/>
    </row>
    <row r="64" spans="1:37" ht="26.25" x14ac:dyDescent="0.25">
      <c r="A64" s="31" t="s">
        <v>136</v>
      </c>
      <c r="B64" s="66" t="s">
        <v>277</v>
      </c>
      <c r="C64" s="25">
        <v>0.85416666666666663</v>
      </c>
      <c r="D64" s="25">
        <v>0.91666666666666663</v>
      </c>
      <c r="E64" s="26" t="s">
        <v>277</v>
      </c>
      <c r="F64" s="24" t="s">
        <v>277</v>
      </c>
      <c r="G64" s="24" t="s">
        <v>277</v>
      </c>
      <c r="H64" s="20" t="s">
        <v>96</v>
      </c>
      <c r="I64" s="20" t="s">
        <v>130</v>
      </c>
      <c r="J64" s="20" t="s">
        <v>97</v>
      </c>
      <c r="K64" s="147" t="s">
        <v>277</v>
      </c>
      <c r="L64" s="20"/>
      <c r="M64" s="70" t="s">
        <v>277</v>
      </c>
      <c r="N64" s="143" t="s">
        <v>277</v>
      </c>
      <c r="O64" s="25" t="s">
        <v>277</v>
      </c>
      <c r="P64" s="25" t="s">
        <v>277</v>
      </c>
      <c r="Q64" s="25"/>
      <c r="R64" s="122" t="s">
        <v>277</v>
      </c>
      <c r="S64" s="122" t="s">
        <v>277</v>
      </c>
      <c r="T64" s="122" t="s">
        <v>277</v>
      </c>
      <c r="U64" s="122" t="s">
        <v>277</v>
      </c>
      <c r="V64" s="143" t="s">
        <v>277</v>
      </c>
      <c r="W64" s="141" t="s">
        <v>277</v>
      </c>
      <c r="X64" s="143" t="s">
        <v>277</v>
      </c>
      <c r="Y64" s="143" t="s">
        <v>277</v>
      </c>
      <c r="Z64" s="24"/>
      <c r="AA64" s="24" t="s">
        <v>262</v>
      </c>
      <c r="AB64" s="24" t="s">
        <v>73</v>
      </c>
      <c r="AC64" s="24">
        <f t="shared" si="4"/>
        <v>4</v>
      </c>
      <c r="AD64" s="19" t="s">
        <v>277</v>
      </c>
      <c r="AE64" s="8"/>
      <c r="AF64" s="20"/>
      <c r="AG64" s="20"/>
      <c r="AH64" s="20"/>
      <c r="AI64" s="20"/>
      <c r="AJ64" s="14"/>
      <c r="AK64" s="27"/>
    </row>
    <row r="65" spans="1:37" x14ac:dyDescent="0.25">
      <c r="A65" s="31" t="s">
        <v>193</v>
      </c>
      <c r="B65" s="66" t="s">
        <v>277</v>
      </c>
      <c r="C65" s="25">
        <v>0.85416666666666663</v>
      </c>
      <c r="D65" s="25">
        <v>0.89583333333333337</v>
      </c>
      <c r="E65" s="26" t="s">
        <v>277</v>
      </c>
      <c r="F65" s="24" t="s">
        <v>277</v>
      </c>
      <c r="G65" s="24" t="s">
        <v>277</v>
      </c>
      <c r="H65" s="20" t="s">
        <v>137</v>
      </c>
      <c r="I65" s="20" t="s">
        <v>130</v>
      </c>
      <c r="J65" s="20" t="s">
        <v>127</v>
      </c>
      <c r="K65" s="147" t="s">
        <v>277</v>
      </c>
      <c r="L65" s="20"/>
      <c r="M65" s="70" t="s">
        <v>277</v>
      </c>
      <c r="N65" s="143" t="s">
        <v>277</v>
      </c>
      <c r="O65" s="25" t="s">
        <v>277</v>
      </c>
      <c r="P65" s="25" t="s">
        <v>277</v>
      </c>
      <c r="Q65" s="25"/>
      <c r="R65" s="122" t="s">
        <v>277</v>
      </c>
      <c r="S65" s="122">
        <v>1</v>
      </c>
      <c r="T65" s="122">
        <v>0</v>
      </c>
      <c r="U65" s="122">
        <v>0</v>
      </c>
      <c r="V65" s="143" t="s">
        <v>277</v>
      </c>
      <c r="W65" s="141"/>
      <c r="X65" s="143" t="s">
        <v>277</v>
      </c>
      <c r="Y65" s="143" t="s">
        <v>277</v>
      </c>
      <c r="Z65" s="24"/>
      <c r="AA65" s="24" t="s">
        <v>262</v>
      </c>
      <c r="AB65" s="24" t="s">
        <v>73</v>
      </c>
      <c r="AC65" s="24">
        <f t="shared" si="4"/>
        <v>4</v>
      </c>
      <c r="AD65" s="19" t="s">
        <v>277</v>
      </c>
      <c r="AE65" s="8"/>
      <c r="AF65" s="20"/>
      <c r="AG65" s="20"/>
      <c r="AH65" s="20"/>
      <c r="AI65" s="20"/>
      <c r="AJ65" s="14"/>
      <c r="AK65" s="27"/>
    </row>
    <row r="66" spans="1:37" x14ac:dyDescent="0.25">
      <c r="A66" s="31" t="s">
        <v>191</v>
      </c>
      <c r="B66" s="66" t="s">
        <v>277</v>
      </c>
      <c r="C66" s="25">
        <v>0.89583333333333337</v>
      </c>
      <c r="D66" s="25">
        <v>0.95833333333333337</v>
      </c>
      <c r="E66" s="26" t="s">
        <v>277</v>
      </c>
      <c r="F66" s="24" t="s">
        <v>277</v>
      </c>
      <c r="G66" s="24" t="s">
        <v>277</v>
      </c>
      <c r="H66" s="20" t="s">
        <v>137</v>
      </c>
      <c r="I66" s="20" t="s">
        <v>130</v>
      </c>
      <c r="J66" s="20" t="s">
        <v>454</v>
      </c>
      <c r="K66" s="147" t="s">
        <v>277</v>
      </c>
      <c r="L66" s="20"/>
      <c r="M66" s="70" t="s">
        <v>277</v>
      </c>
      <c r="N66" s="143" t="s">
        <v>277</v>
      </c>
      <c r="O66" s="25" t="s">
        <v>277</v>
      </c>
      <c r="P66" s="25" t="s">
        <v>277</v>
      </c>
      <c r="Q66" s="25"/>
      <c r="R66" s="122" t="s">
        <v>277</v>
      </c>
      <c r="S66" s="122">
        <v>1</v>
      </c>
      <c r="T66" s="122">
        <v>0</v>
      </c>
      <c r="U66" s="122">
        <v>0</v>
      </c>
      <c r="V66" s="143"/>
      <c r="W66" s="141"/>
      <c r="X66" s="143"/>
      <c r="Y66" s="143" t="s">
        <v>277</v>
      </c>
      <c r="Z66" s="24"/>
      <c r="AA66" s="24" t="s">
        <v>262</v>
      </c>
      <c r="AB66" s="24" t="s">
        <v>73</v>
      </c>
      <c r="AC66" s="24">
        <f t="shared" si="4"/>
        <v>4</v>
      </c>
      <c r="AD66" s="19" t="s">
        <v>277</v>
      </c>
      <c r="AE66" s="8"/>
      <c r="AF66" s="20"/>
      <c r="AG66" s="20"/>
      <c r="AH66" s="20"/>
      <c r="AI66" s="20"/>
      <c r="AJ66" s="14"/>
      <c r="AK66" s="27"/>
    </row>
    <row r="67" spans="1:37" x14ac:dyDescent="0.25">
      <c r="A67" s="31" t="s">
        <v>119</v>
      </c>
      <c r="B67" s="66" t="s">
        <v>277</v>
      </c>
      <c r="C67" s="25">
        <v>0.91666666666666663</v>
      </c>
      <c r="D67" s="25">
        <v>8.3333333333333329E-2</v>
      </c>
      <c r="E67" s="26" t="s">
        <v>277</v>
      </c>
      <c r="F67" s="24" t="s">
        <v>277</v>
      </c>
      <c r="G67" s="24" t="s">
        <v>277</v>
      </c>
      <c r="H67" s="20" t="s">
        <v>21</v>
      </c>
      <c r="I67" s="20" t="s">
        <v>130</v>
      </c>
      <c r="J67" s="20" t="s">
        <v>129</v>
      </c>
      <c r="K67" s="147" t="s">
        <v>277</v>
      </c>
      <c r="L67" s="20"/>
      <c r="M67" s="70" t="s">
        <v>277</v>
      </c>
      <c r="N67" s="143" t="s">
        <v>277</v>
      </c>
      <c r="O67" s="25" t="s">
        <v>277</v>
      </c>
      <c r="P67" s="25" t="s">
        <v>277</v>
      </c>
      <c r="Q67" s="25"/>
      <c r="R67" s="122" t="s">
        <v>277</v>
      </c>
      <c r="S67" s="122" t="s">
        <v>277</v>
      </c>
      <c r="T67" s="122" t="s">
        <v>277</v>
      </c>
      <c r="U67" s="122" t="s">
        <v>277</v>
      </c>
      <c r="V67" s="143" t="s">
        <v>277</v>
      </c>
      <c r="W67" s="141" t="s">
        <v>277</v>
      </c>
      <c r="X67" s="143" t="s">
        <v>277</v>
      </c>
      <c r="Y67" s="143" t="s">
        <v>277</v>
      </c>
      <c r="Z67" s="24"/>
      <c r="AA67" s="24" t="s">
        <v>262</v>
      </c>
      <c r="AB67" s="24" t="s">
        <v>73</v>
      </c>
      <c r="AC67" s="24">
        <f t="shared" si="4"/>
        <v>4</v>
      </c>
      <c r="AD67" s="19" t="s">
        <v>277</v>
      </c>
      <c r="AE67" s="8"/>
      <c r="AF67" s="20"/>
      <c r="AG67" s="20"/>
      <c r="AH67" s="20"/>
      <c r="AI67" s="20"/>
      <c r="AJ67" s="14"/>
      <c r="AK67" s="27"/>
    </row>
    <row r="68" spans="1:37" ht="15.75" thickBot="1" x14ac:dyDescent="0.3">
      <c r="A68" s="37" t="s">
        <v>104</v>
      </c>
      <c r="B68" s="68" t="s">
        <v>578</v>
      </c>
      <c r="C68" s="33">
        <v>0.94791666666666663</v>
      </c>
      <c r="D68" s="33">
        <v>0.97916666666666663</v>
      </c>
      <c r="E68" s="39" t="s">
        <v>929</v>
      </c>
      <c r="F68" s="32" t="s">
        <v>277</v>
      </c>
      <c r="G68" s="32" t="s">
        <v>277</v>
      </c>
      <c r="H68" s="11" t="s">
        <v>86</v>
      </c>
      <c r="I68" s="11" t="s">
        <v>130</v>
      </c>
      <c r="J68" s="97" t="s">
        <v>455</v>
      </c>
      <c r="K68" s="34" t="s">
        <v>277</v>
      </c>
      <c r="L68" s="11"/>
      <c r="M68" s="32" t="s">
        <v>277</v>
      </c>
      <c r="N68" s="142" t="s">
        <v>277</v>
      </c>
      <c r="O68" s="34" t="s">
        <v>277</v>
      </c>
      <c r="P68" s="34" t="s">
        <v>277</v>
      </c>
      <c r="Q68" s="34" t="s">
        <v>277</v>
      </c>
      <c r="R68" s="123" t="s">
        <v>277</v>
      </c>
      <c r="S68" s="123" t="s">
        <v>277</v>
      </c>
      <c r="T68" s="123" t="s">
        <v>277</v>
      </c>
      <c r="U68" s="123" t="s">
        <v>277</v>
      </c>
      <c r="V68" s="34" t="s">
        <v>277</v>
      </c>
      <c r="W68" s="112" t="s">
        <v>277</v>
      </c>
      <c r="X68" s="34" t="s">
        <v>277</v>
      </c>
      <c r="Y68" s="34" t="s">
        <v>277</v>
      </c>
      <c r="Z68" s="33"/>
      <c r="AA68" s="32" t="s">
        <v>262</v>
      </c>
      <c r="AB68" s="32" t="s">
        <v>73</v>
      </c>
      <c r="AC68" s="12">
        <f t="shared" si="4"/>
        <v>4</v>
      </c>
      <c r="AD68" s="40"/>
      <c r="AE68" s="11"/>
      <c r="AF68" s="11"/>
      <c r="AG68" s="11"/>
      <c r="AH68" s="11"/>
      <c r="AI68" s="15"/>
      <c r="AJ68" s="11"/>
      <c r="AK68" s="62"/>
    </row>
    <row r="69" spans="1:37" s="109" customFormat="1" ht="16.5" thickBot="1" x14ac:dyDescent="0.3">
      <c r="A69" s="100" t="s">
        <v>255</v>
      </c>
      <c r="B69" s="101" t="s">
        <v>221</v>
      </c>
      <c r="C69" s="102" t="s">
        <v>221</v>
      </c>
      <c r="D69" s="102" t="s">
        <v>221</v>
      </c>
      <c r="E69" s="103" t="s">
        <v>221</v>
      </c>
      <c r="F69" s="101" t="s">
        <v>221</v>
      </c>
      <c r="G69" s="101" t="s">
        <v>221</v>
      </c>
      <c r="H69" s="101" t="s">
        <v>221</v>
      </c>
      <c r="I69" s="104" t="s">
        <v>6</v>
      </c>
      <c r="J69" s="101" t="s">
        <v>221</v>
      </c>
      <c r="K69" s="102" t="s">
        <v>221</v>
      </c>
      <c r="L69" s="101" t="s">
        <v>221</v>
      </c>
      <c r="M69" s="101" t="s">
        <v>221</v>
      </c>
      <c r="N69" s="106" t="s">
        <v>221</v>
      </c>
      <c r="O69" s="101" t="s">
        <v>221</v>
      </c>
      <c r="P69" s="101" t="s">
        <v>221</v>
      </c>
      <c r="Q69" s="101" t="s">
        <v>221</v>
      </c>
      <c r="R69" s="137" t="s">
        <v>221</v>
      </c>
      <c r="S69" s="137" t="s">
        <v>221</v>
      </c>
      <c r="T69" s="137" t="s">
        <v>221</v>
      </c>
      <c r="U69" s="137" t="s">
        <v>221</v>
      </c>
      <c r="V69" s="101" t="s">
        <v>221</v>
      </c>
      <c r="W69" s="101" t="s">
        <v>221</v>
      </c>
      <c r="X69" s="101" t="s">
        <v>221</v>
      </c>
      <c r="Y69" s="101" t="s">
        <v>221</v>
      </c>
      <c r="Z69" s="101" t="s">
        <v>195</v>
      </c>
      <c r="AA69" s="101" t="s">
        <v>262</v>
      </c>
      <c r="AB69" s="101" t="s">
        <v>244</v>
      </c>
      <c r="AC69" s="105">
        <f t="shared" si="4"/>
        <v>0</v>
      </c>
      <c r="AD69" s="106" t="s">
        <v>195</v>
      </c>
      <c r="AE69" s="101" t="s">
        <v>221</v>
      </c>
      <c r="AF69" s="101" t="s">
        <v>221</v>
      </c>
      <c r="AG69" s="101" t="s">
        <v>221</v>
      </c>
      <c r="AH69" s="101" t="s">
        <v>221</v>
      </c>
      <c r="AI69" s="101" t="s">
        <v>221</v>
      </c>
      <c r="AJ69" s="107" t="s">
        <v>301</v>
      </c>
      <c r="AK69" s="108"/>
    </row>
    <row r="70" spans="1:37" x14ac:dyDescent="0.25">
      <c r="A70" s="60" t="s">
        <v>143</v>
      </c>
      <c r="B70" s="66" t="s">
        <v>277</v>
      </c>
      <c r="C70" s="25">
        <v>0.25</v>
      </c>
      <c r="D70" s="25">
        <v>0.29166666666666669</v>
      </c>
      <c r="E70" s="26" t="s">
        <v>277</v>
      </c>
      <c r="F70" s="24">
        <v>20</v>
      </c>
      <c r="G70" s="24" t="s">
        <v>609</v>
      </c>
      <c r="H70" s="20" t="s">
        <v>21</v>
      </c>
      <c r="I70" s="20" t="s">
        <v>6</v>
      </c>
      <c r="J70" s="20" t="s">
        <v>75</v>
      </c>
      <c r="K70" s="147" t="s">
        <v>277</v>
      </c>
      <c r="L70" s="20"/>
      <c r="M70" s="70" t="s">
        <v>146</v>
      </c>
      <c r="N70" s="143" t="s">
        <v>277</v>
      </c>
      <c r="O70" s="25" t="s">
        <v>277</v>
      </c>
      <c r="P70" s="25" t="s">
        <v>277</v>
      </c>
      <c r="Q70" s="130" t="s">
        <v>735</v>
      </c>
      <c r="R70" s="122" t="s">
        <v>277</v>
      </c>
      <c r="S70" s="122">
        <v>1</v>
      </c>
      <c r="T70" s="122">
        <v>0</v>
      </c>
      <c r="U70" s="122">
        <v>0</v>
      </c>
      <c r="V70" s="143" t="s">
        <v>277</v>
      </c>
      <c r="W70" s="141" t="s">
        <v>277</v>
      </c>
      <c r="X70" s="143" t="s">
        <v>277</v>
      </c>
      <c r="Y70" s="143" t="s">
        <v>277</v>
      </c>
      <c r="Z70" s="24"/>
      <c r="AA70" s="24" t="s">
        <v>262</v>
      </c>
      <c r="AB70" s="24" t="s">
        <v>7</v>
      </c>
      <c r="AC70" s="24">
        <f t="shared" ref="AC70:AC123" si="5">(IF(AB70="F",1,0))+(IF(AB70="M",2,0))+(IF(AB70="A",3,0))+(IF(AB70="E",4,0))</f>
        <v>1</v>
      </c>
      <c r="AD70" s="19" t="s">
        <v>277</v>
      </c>
      <c r="AE70" s="8"/>
      <c r="AF70" s="20"/>
      <c r="AG70" s="20"/>
      <c r="AH70" s="20"/>
      <c r="AI70" s="20"/>
      <c r="AJ70" s="30" t="s">
        <v>302</v>
      </c>
      <c r="AK70" s="27"/>
    </row>
    <row r="71" spans="1:37" ht="26.25" x14ac:dyDescent="0.25">
      <c r="A71" s="37" t="s">
        <v>108</v>
      </c>
      <c r="B71" s="68" t="s">
        <v>578</v>
      </c>
      <c r="C71" s="33">
        <v>0.29166666666666669</v>
      </c>
      <c r="D71" s="33">
        <v>0.375</v>
      </c>
      <c r="E71" s="39" t="s">
        <v>929</v>
      </c>
      <c r="F71" s="32" t="s">
        <v>277</v>
      </c>
      <c r="G71" s="32" t="s">
        <v>277</v>
      </c>
      <c r="H71" s="11" t="s">
        <v>86</v>
      </c>
      <c r="I71" s="11" t="s">
        <v>6</v>
      </c>
      <c r="J71" s="11" t="s">
        <v>87</v>
      </c>
      <c r="K71" s="112" t="s">
        <v>277</v>
      </c>
      <c r="L71" s="11" t="s">
        <v>109</v>
      </c>
      <c r="M71" s="34" t="s">
        <v>277</v>
      </c>
      <c r="N71" s="34" t="s">
        <v>277</v>
      </c>
      <c r="O71" s="33" t="s">
        <v>277</v>
      </c>
      <c r="P71" s="33" t="s">
        <v>277</v>
      </c>
      <c r="Q71" s="33" t="s">
        <v>277</v>
      </c>
      <c r="R71" s="123" t="s">
        <v>277</v>
      </c>
      <c r="S71" s="123" t="s">
        <v>277</v>
      </c>
      <c r="T71" s="123" t="s">
        <v>277</v>
      </c>
      <c r="U71" s="123" t="s">
        <v>277</v>
      </c>
      <c r="V71" s="34" t="s">
        <v>277</v>
      </c>
      <c r="W71" s="142" t="s">
        <v>277</v>
      </c>
      <c r="X71" s="34" t="s">
        <v>277</v>
      </c>
      <c r="Y71" s="34" t="s">
        <v>277</v>
      </c>
      <c r="Z71" s="32"/>
      <c r="AA71" s="32" t="s">
        <v>262</v>
      </c>
      <c r="AB71" s="32" t="s">
        <v>7</v>
      </c>
      <c r="AC71" s="32">
        <f t="shared" si="5"/>
        <v>1</v>
      </c>
      <c r="AD71" s="12"/>
      <c r="AE71" s="40"/>
      <c r="AF71" s="11"/>
      <c r="AG71" s="11"/>
      <c r="AH71" s="11"/>
      <c r="AI71" s="11"/>
      <c r="AJ71" s="15"/>
      <c r="AK71" s="36"/>
    </row>
    <row r="72" spans="1:37" ht="39" x14ac:dyDescent="0.25">
      <c r="A72" s="60" t="s">
        <v>370</v>
      </c>
      <c r="B72" s="66" t="s">
        <v>481</v>
      </c>
      <c r="C72" s="25">
        <v>0.33333333333333331</v>
      </c>
      <c r="D72" s="25">
        <v>0.75</v>
      </c>
      <c r="E72" s="26">
        <v>54</v>
      </c>
      <c r="F72" s="24">
        <v>11</v>
      </c>
      <c r="G72" s="24" t="s">
        <v>609</v>
      </c>
      <c r="H72" s="20" t="s">
        <v>17</v>
      </c>
      <c r="I72" s="20" t="s">
        <v>6</v>
      </c>
      <c r="J72" s="20" t="s">
        <v>693</v>
      </c>
      <c r="K72" s="25" t="s">
        <v>630</v>
      </c>
      <c r="L72" s="20" t="s">
        <v>99</v>
      </c>
      <c r="M72" s="70" t="s">
        <v>891</v>
      </c>
      <c r="N72" s="20" t="s">
        <v>723</v>
      </c>
      <c r="O72" s="25" t="s">
        <v>736</v>
      </c>
      <c r="P72" s="126"/>
      <c r="Q72" s="133" t="s">
        <v>816</v>
      </c>
      <c r="R72" s="122" t="s">
        <v>277</v>
      </c>
      <c r="S72" s="122">
        <v>1</v>
      </c>
      <c r="T72" s="122">
        <v>0</v>
      </c>
      <c r="U72" s="122">
        <v>0</v>
      </c>
      <c r="V72" s="20"/>
      <c r="W72" s="26">
        <v>49.3</v>
      </c>
      <c r="X72" s="20" t="s">
        <v>408</v>
      </c>
      <c r="Y72" s="20"/>
      <c r="Z72" s="24" t="s">
        <v>876</v>
      </c>
      <c r="AA72" s="24" t="s">
        <v>262</v>
      </c>
      <c r="AB72" s="24" t="s">
        <v>7</v>
      </c>
      <c r="AC72" s="24">
        <f t="shared" si="5"/>
        <v>1</v>
      </c>
      <c r="AD72" s="19" t="s">
        <v>195</v>
      </c>
      <c r="AE72" s="28" t="s">
        <v>28</v>
      </c>
      <c r="AF72" s="93" t="s">
        <v>626</v>
      </c>
      <c r="AG72" s="20" t="s">
        <v>625</v>
      </c>
      <c r="AH72" s="20" t="s">
        <v>627</v>
      </c>
      <c r="AI72" s="20" t="s">
        <v>628</v>
      </c>
      <c r="AJ72" s="30" t="s">
        <v>303</v>
      </c>
      <c r="AK72" s="27"/>
    </row>
    <row r="73" spans="1:37" ht="38.25" x14ac:dyDescent="0.25">
      <c r="A73" s="60" t="s">
        <v>525</v>
      </c>
      <c r="B73" s="66" t="s">
        <v>482</v>
      </c>
      <c r="C73" s="25">
        <v>0.33333333333333331</v>
      </c>
      <c r="D73" s="25">
        <v>0.6875</v>
      </c>
      <c r="E73" s="26" t="s">
        <v>277</v>
      </c>
      <c r="F73" s="24">
        <v>10</v>
      </c>
      <c r="G73" s="24" t="s">
        <v>609</v>
      </c>
      <c r="H73" s="20" t="s">
        <v>19</v>
      </c>
      <c r="I73" s="20" t="s">
        <v>6</v>
      </c>
      <c r="J73" s="20" t="s">
        <v>821</v>
      </c>
      <c r="K73" s="147" t="s">
        <v>277</v>
      </c>
      <c r="L73" s="20"/>
      <c r="M73" s="159" t="s">
        <v>889</v>
      </c>
      <c r="N73" s="20" t="s">
        <v>827</v>
      </c>
      <c r="O73" s="25" t="s">
        <v>737</v>
      </c>
      <c r="P73" s="25"/>
      <c r="Q73" s="25" t="s">
        <v>757</v>
      </c>
      <c r="R73" s="122" t="s">
        <v>277</v>
      </c>
      <c r="S73" s="122">
        <v>1</v>
      </c>
      <c r="T73" s="122">
        <v>0</v>
      </c>
      <c r="U73" s="122">
        <v>0</v>
      </c>
      <c r="V73" s="143" t="s">
        <v>277</v>
      </c>
      <c r="W73" s="141">
        <v>12.375</v>
      </c>
      <c r="X73" s="143" t="s">
        <v>409</v>
      </c>
      <c r="Y73" s="143"/>
      <c r="Z73" s="24"/>
      <c r="AA73" s="24" t="s">
        <v>261</v>
      </c>
      <c r="AB73" s="24" t="s">
        <v>7</v>
      </c>
      <c r="AC73" s="24">
        <f t="shared" si="5"/>
        <v>1</v>
      </c>
      <c r="AD73" s="19" t="s">
        <v>195</v>
      </c>
      <c r="AE73" s="28" t="s">
        <v>823</v>
      </c>
      <c r="AF73" s="20"/>
      <c r="AG73" s="20"/>
      <c r="AH73" s="20"/>
      <c r="AI73" s="20"/>
      <c r="AJ73" s="30" t="s">
        <v>304</v>
      </c>
      <c r="AK73" s="27"/>
    </row>
    <row r="74" spans="1:37" ht="39" x14ac:dyDescent="0.25">
      <c r="A74" s="60" t="s">
        <v>371</v>
      </c>
      <c r="B74" s="66" t="s">
        <v>483</v>
      </c>
      <c r="C74" s="25">
        <v>0.35416666666666669</v>
      </c>
      <c r="D74" s="25">
        <v>0.70833333333333337</v>
      </c>
      <c r="E74" s="26">
        <v>75</v>
      </c>
      <c r="F74" s="24">
        <v>40</v>
      </c>
      <c r="G74" s="24" t="s">
        <v>609</v>
      </c>
      <c r="H74" s="20" t="s">
        <v>17</v>
      </c>
      <c r="I74" s="20" t="s">
        <v>6</v>
      </c>
      <c r="J74" s="20" t="s">
        <v>642</v>
      </c>
      <c r="K74" s="25" t="s">
        <v>629</v>
      </c>
      <c r="L74" s="20"/>
      <c r="M74" s="159" t="s">
        <v>889</v>
      </c>
      <c r="N74" s="20" t="s">
        <v>820</v>
      </c>
      <c r="O74" s="25" t="s">
        <v>869</v>
      </c>
      <c r="P74" s="25"/>
      <c r="Q74" s="133" t="s">
        <v>758</v>
      </c>
      <c r="R74" s="122" t="s">
        <v>277</v>
      </c>
      <c r="S74" s="122">
        <v>1</v>
      </c>
      <c r="T74" s="122">
        <v>0</v>
      </c>
      <c r="U74" s="122">
        <v>0</v>
      </c>
      <c r="V74" s="20"/>
      <c r="W74" s="26">
        <v>67.8125</v>
      </c>
      <c r="X74" s="20" t="s">
        <v>410</v>
      </c>
      <c r="Y74" s="20"/>
      <c r="Z74" s="24" t="s">
        <v>876</v>
      </c>
      <c r="AA74" s="24" t="s">
        <v>261</v>
      </c>
      <c r="AB74" s="24" t="s">
        <v>7</v>
      </c>
      <c r="AC74" s="24">
        <f t="shared" si="5"/>
        <v>1</v>
      </c>
      <c r="AD74" s="19" t="s">
        <v>195</v>
      </c>
      <c r="AE74" s="28" t="s">
        <v>823</v>
      </c>
      <c r="AF74" s="93" t="s">
        <v>824</v>
      </c>
      <c r="AG74" s="20" t="s">
        <v>625</v>
      </c>
      <c r="AH74" s="20" t="s">
        <v>627</v>
      </c>
      <c r="AI74" s="20" t="s">
        <v>628</v>
      </c>
      <c r="AJ74" s="30" t="s">
        <v>305</v>
      </c>
      <c r="AK74" s="27"/>
    </row>
    <row r="75" spans="1:37" ht="51" x14ac:dyDescent="0.25">
      <c r="A75" s="60" t="s">
        <v>372</v>
      </c>
      <c r="B75" s="66" t="s">
        <v>484</v>
      </c>
      <c r="C75" s="25">
        <v>0.35416666666666669</v>
      </c>
      <c r="D75" s="25">
        <v>0.70833333333333337</v>
      </c>
      <c r="E75" s="26" t="s">
        <v>522</v>
      </c>
      <c r="F75" s="24" t="s">
        <v>523</v>
      </c>
      <c r="G75" s="24" t="s">
        <v>609</v>
      </c>
      <c r="H75" s="20" t="s">
        <v>18</v>
      </c>
      <c r="I75" s="20" t="s">
        <v>6</v>
      </c>
      <c r="J75" s="20" t="s">
        <v>641</v>
      </c>
      <c r="K75" s="25" t="s">
        <v>632</v>
      </c>
      <c r="L75" s="20" t="s">
        <v>79</v>
      </c>
      <c r="M75" s="70" t="s">
        <v>888</v>
      </c>
      <c r="N75" s="20" t="s">
        <v>830</v>
      </c>
      <c r="O75" s="130" t="s">
        <v>822</v>
      </c>
      <c r="P75" s="25"/>
      <c r="Q75" s="134" t="s">
        <v>760</v>
      </c>
      <c r="R75" s="122" t="s">
        <v>277</v>
      </c>
      <c r="S75" s="122">
        <v>1</v>
      </c>
      <c r="T75" s="122">
        <v>0</v>
      </c>
      <c r="U75" s="122">
        <v>0</v>
      </c>
      <c r="V75" s="20"/>
      <c r="W75" s="26">
        <v>39.043100000000003</v>
      </c>
      <c r="X75" s="20" t="s">
        <v>411</v>
      </c>
      <c r="Y75" s="20"/>
      <c r="Z75" s="24" t="s">
        <v>876</v>
      </c>
      <c r="AA75" s="24" t="s">
        <v>261</v>
      </c>
      <c r="AB75" s="24" t="s">
        <v>7</v>
      </c>
      <c r="AC75" s="24">
        <f t="shared" si="5"/>
        <v>1</v>
      </c>
      <c r="AD75" s="19" t="s">
        <v>195</v>
      </c>
      <c r="AE75" s="28" t="s">
        <v>823</v>
      </c>
      <c r="AF75" s="93" t="s">
        <v>824</v>
      </c>
      <c r="AG75" s="20" t="s">
        <v>625</v>
      </c>
      <c r="AH75" s="20" t="s">
        <v>627</v>
      </c>
      <c r="AI75" s="20" t="s">
        <v>628</v>
      </c>
      <c r="AJ75" s="30" t="s">
        <v>306</v>
      </c>
      <c r="AK75" s="27"/>
    </row>
    <row r="76" spans="1:37" ht="39" x14ac:dyDescent="0.25">
      <c r="A76" s="60" t="s">
        <v>524</v>
      </c>
      <c r="B76" s="66" t="s">
        <v>485</v>
      </c>
      <c r="C76" s="25">
        <v>0.35416666666666669</v>
      </c>
      <c r="D76" s="25">
        <v>0.70833333333333337</v>
      </c>
      <c r="E76" s="26" t="s">
        <v>277</v>
      </c>
      <c r="F76" s="24" t="s">
        <v>38</v>
      </c>
      <c r="G76" s="24" t="s">
        <v>609</v>
      </c>
      <c r="H76" s="20" t="s">
        <v>19</v>
      </c>
      <c r="I76" s="20" t="s">
        <v>6</v>
      </c>
      <c r="J76" s="20" t="s">
        <v>27</v>
      </c>
      <c r="K76" s="147" t="s">
        <v>277</v>
      </c>
      <c r="L76" s="20" t="s">
        <v>39</v>
      </c>
      <c r="M76" s="159" t="s">
        <v>889</v>
      </c>
      <c r="N76" s="20" t="s">
        <v>877</v>
      </c>
      <c r="O76" s="25" t="s">
        <v>738</v>
      </c>
      <c r="P76" s="25"/>
      <c r="Q76" s="133" t="s">
        <v>739</v>
      </c>
      <c r="R76" s="122" t="s">
        <v>277</v>
      </c>
      <c r="S76" s="122">
        <v>1</v>
      </c>
      <c r="T76" s="122">
        <v>0</v>
      </c>
      <c r="U76" s="122">
        <v>0</v>
      </c>
      <c r="V76" s="143" t="s">
        <v>277</v>
      </c>
      <c r="W76" s="141">
        <v>7.5625</v>
      </c>
      <c r="X76" s="143" t="s">
        <v>30</v>
      </c>
      <c r="Y76" s="143"/>
      <c r="Z76" s="24"/>
      <c r="AA76" s="24" t="s">
        <v>261</v>
      </c>
      <c r="AB76" s="24" t="s">
        <v>7</v>
      </c>
      <c r="AC76" s="24">
        <f t="shared" si="5"/>
        <v>1</v>
      </c>
      <c r="AD76" s="19" t="s">
        <v>195</v>
      </c>
      <c r="AE76" s="28" t="s">
        <v>34</v>
      </c>
      <c r="AF76" s="20"/>
      <c r="AG76" s="20"/>
      <c r="AH76" s="20"/>
      <c r="AI76" s="20"/>
      <c r="AJ76" s="30" t="s">
        <v>307</v>
      </c>
      <c r="AK76" s="27"/>
    </row>
    <row r="77" spans="1:37" ht="39" x14ac:dyDescent="0.25">
      <c r="A77" s="60" t="s">
        <v>386</v>
      </c>
      <c r="B77" s="66" t="s">
        <v>486</v>
      </c>
      <c r="C77" s="25">
        <v>0.35416666666666669</v>
      </c>
      <c r="D77" s="25">
        <v>0.70833333333333337</v>
      </c>
      <c r="E77" s="26" t="s">
        <v>277</v>
      </c>
      <c r="F77" s="24" t="s">
        <v>38</v>
      </c>
      <c r="G77" s="24" t="s">
        <v>609</v>
      </c>
      <c r="H77" s="20" t="s">
        <v>19</v>
      </c>
      <c r="I77" s="20" t="s">
        <v>6</v>
      </c>
      <c r="J77" s="20" t="s">
        <v>27</v>
      </c>
      <c r="K77" s="147" t="s">
        <v>277</v>
      </c>
      <c r="L77" s="20" t="s">
        <v>39</v>
      </c>
      <c r="M77" s="159" t="s">
        <v>889</v>
      </c>
      <c r="N77" s="20" t="s">
        <v>827</v>
      </c>
      <c r="O77" s="144"/>
      <c r="P77" s="25"/>
      <c r="Q77" s="134" t="s">
        <v>848</v>
      </c>
      <c r="R77" s="122" t="s">
        <v>277</v>
      </c>
      <c r="S77" s="122">
        <v>1</v>
      </c>
      <c r="T77" s="122">
        <v>0</v>
      </c>
      <c r="U77" s="122">
        <v>0</v>
      </c>
      <c r="V77" s="143" t="s">
        <v>277</v>
      </c>
      <c r="W77" s="141">
        <v>7.5625</v>
      </c>
      <c r="X77" s="143" t="s">
        <v>31</v>
      </c>
      <c r="Y77" s="143"/>
      <c r="Z77" s="24"/>
      <c r="AA77" s="24" t="s">
        <v>261</v>
      </c>
      <c r="AB77" s="24" t="s">
        <v>7</v>
      </c>
      <c r="AC77" s="24">
        <f t="shared" si="5"/>
        <v>1</v>
      </c>
      <c r="AD77" s="19" t="s">
        <v>195</v>
      </c>
      <c r="AE77" s="8"/>
      <c r="AF77" s="20"/>
      <c r="AG77" s="20"/>
      <c r="AH77" s="20"/>
      <c r="AI77" s="20"/>
      <c r="AJ77" s="30" t="s">
        <v>308</v>
      </c>
      <c r="AK77" s="27"/>
    </row>
    <row r="78" spans="1:37" ht="51" x14ac:dyDescent="0.25">
      <c r="A78" s="60" t="s">
        <v>526</v>
      </c>
      <c r="B78" s="66" t="s">
        <v>487</v>
      </c>
      <c r="C78" s="25">
        <v>0.35416666666666669</v>
      </c>
      <c r="D78" s="25">
        <v>0.54166666666666663</v>
      </c>
      <c r="E78" s="26" t="s">
        <v>522</v>
      </c>
      <c r="F78" s="24" t="s">
        <v>523</v>
      </c>
      <c r="G78" s="24" t="s">
        <v>609</v>
      </c>
      <c r="H78" s="20" t="s">
        <v>18</v>
      </c>
      <c r="I78" s="20" t="s">
        <v>6</v>
      </c>
      <c r="J78" s="20" t="s">
        <v>694</v>
      </c>
      <c r="K78" s="25" t="s">
        <v>631</v>
      </c>
      <c r="L78" s="20" t="s">
        <v>213</v>
      </c>
      <c r="M78" s="159" t="s">
        <v>888</v>
      </c>
      <c r="N78" s="20" t="s">
        <v>830</v>
      </c>
      <c r="O78" s="130" t="s">
        <v>822</v>
      </c>
      <c r="P78" s="25"/>
      <c r="Q78" s="134" t="s">
        <v>740</v>
      </c>
      <c r="R78" s="122" t="s">
        <v>277</v>
      </c>
      <c r="S78" s="122">
        <v>1</v>
      </c>
      <c r="T78" s="122">
        <v>0</v>
      </c>
      <c r="U78" s="122">
        <v>0</v>
      </c>
      <c r="V78" s="20"/>
      <c r="W78" s="26">
        <v>37.290873150000003</v>
      </c>
      <c r="X78" s="20" t="s">
        <v>411</v>
      </c>
      <c r="Y78" s="20"/>
      <c r="Z78" s="24" t="s">
        <v>876</v>
      </c>
      <c r="AA78" s="24" t="s">
        <v>261</v>
      </c>
      <c r="AB78" s="24" t="s">
        <v>10</v>
      </c>
      <c r="AC78" s="24">
        <f t="shared" si="5"/>
        <v>2</v>
      </c>
      <c r="AD78" s="19" t="s">
        <v>195</v>
      </c>
      <c r="AE78" s="28" t="s">
        <v>823</v>
      </c>
      <c r="AF78" s="93" t="s">
        <v>824</v>
      </c>
      <c r="AG78" s="20" t="s">
        <v>625</v>
      </c>
      <c r="AH78" s="20" t="s">
        <v>627</v>
      </c>
      <c r="AI78" s="20" t="s">
        <v>628</v>
      </c>
      <c r="AJ78" s="30" t="s">
        <v>306</v>
      </c>
      <c r="AK78" s="27"/>
    </row>
    <row r="79" spans="1:37" ht="39" x14ac:dyDescent="0.25">
      <c r="A79" s="60" t="s">
        <v>435</v>
      </c>
      <c r="B79" s="66" t="s">
        <v>488</v>
      </c>
      <c r="C79" s="25">
        <v>0.32291666666666669</v>
      </c>
      <c r="D79" s="25">
        <v>0.5</v>
      </c>
      <c r="E79" s="26" t="s">
        <v>277</v>
      </c>
      <c r="F79" s="24" t="s">
        <v>38</v>
      </c>
      <c r="G79" s="24" t="s">
        <v>609</v>
      </c>
      <c r="H79" s="20" t="s">
        <v>19</v>
      </c>
      <c r="I79" s="20" t="s">
        <v>6</v>
      </c>
      <c r="J79" s="20" t="s">
        <v>27</v>
      </c>
      <c r="K79" s="147" t="s">
        <v>277</v>
      </c>
      <c r="L79" s="20" t="s">
        <v>39</v>
      </c>
      <c r="M79" s="159" t="s">
        <v>889</v>
      </c>
      <c r="N79" s="20" t="s">
        <v>827</v>
      </c>
      <c r="O79" s="130" t="s">
        <v>822</v>
      </c>
      <c r="P79" s="25"/>
      <c r="Q79" s="25" t="s">
        <v>761</v>
      </c>
      <c r="R79" s="122" t="s">
        <v>277</v>
      </c>
      <c r="S79" s="122">
        <v>1</v>
      </c>
      <c r="T79" s="122">
        <v>0</v>
      </c>
      <c r="U79" s="122">
        <v>0</v>
      </c>
      <c r="V79" s="143" t="s">
        <v>277</v>
      </c>
      <c r="W79" s="141">
        <f>7.5625/2</f>
        <v>3.78125</v>
      </c>
      <c r="X79" s="143" t="s">
        <v>36</v>
      </c>
      <c r="Y79" s="143"/>
      <c r="Z79" s="24"/>
      <c r="AA79" s="24" t="s">
        <v>261</v>
      </c>
      <c r="AB79" s="24" t="s">
        <v>10</v>
      </c>
      <c r="AC79" s="24">
        <f t="shared" si="5"/>
        <v>2</v>
      </c>
      <c r="AD79" s="19" t="s">
        <v>195</v>
      </c>
      <c r="AE79" s="8"/>
      <c r="AF79" s="20"/>
      <c r="AG79" s="20"/>
      <c r="AH79" s="20"/>
      <c r="AI79" s="20"/>
      <c r="AJ79" s="30" t="s">
        <v>309</v>
      </c>
      <c r="AK79" s="27"/>
    </row>
    <row r="80" spans="1:37" ht="38.25" x14ac:dyDescent="0.25">
      <c r="A80" s="60" t="s">
        <v>373</v>
      </c>
      <c r="B80" s="66" t="s">
        <v>489</v>
      </c>
      <c r="C80" s="25">
        <v>0.32291666666666669</v>
      </c>
      <c r="D80" s="25">
        <v>0.5</v>
      </c>
      <c r="E80" s="26">
        <v>42</v>
      </c>
      <c r="F80" s="24">
        <v>10</v>
      </c>
      <c r="G80" s="24" t="s">
        <v>609</v>
      </c>
      <c r="H80" s="20" t="s">
        <v>20</v>
      </c>
      <c r="I80" s="20" t="s">
        <v>6</v>
      </c>
      <c r="J80" s="20" t="s">
        <v>636</v>
      </c>
      <c r="K80" s="25" t="s">
        <v>634</v>
      </c>
      <c r="L80" s="20" t="s">
        <v>40</v>
      </c>
      <c r="M80" s="70" t="s">
        <v>890</v>
      </c>
      <c r="N80" s="20" t="s">
        <v>829</v>
      </c>
      <c r="O80" s="130" t="s">
        <v>822</v>
      </c>
      <c r="P80" s="25"/>
      <c r="Q80" s="132" t="s">
        <v>849</v>
      </c>
      <c r="R80" s="122" t="s">
        <v>277</v>
      </c>
      <c r="S80" s="122">
        <v>1</v>
      </c>
      <c r="T80" s="122">
        <v>0</v>
      </c>
      <c r="U80" s="122">
        <v>0</v>
      </c>
      <c r="V80" s="20"/>
      <c r="W80" s="26">
        <v>38.4375</v>
      </c>
      <c r="X80" s="20" t="s">
        <v>41</v>
      </c>
      <c r="Y80" s="20"/>
      <c r="Z80" s="24" t="s">
        <v>876</v>
      </c>
      <c r="AA80" s="24" t="s">
        <v>261</v>
      </c>
      <c r="AB80" s="24" t="s">
        <v>10</v>
      </c>
      <c r="AC80" s="24">
        <f t="shared" si="5"/>
        <v>2</v>
      </c>
      <c r="AD80" s="19" t="s">
        <v>195</v>
      </c>
      <c r="AE80" s="28" t="s">
        <v>33</v>
      </c>
      <c r="AF80" s="20" t="s">
        <v>72</v>
      </c>
      <c r="AG80" s="20" t="s">
        <v>70</v>
      </c>
      <c r="AH80" s="20" t="s">
        <v>71</v>
      </c>
      <c r="AI80" s="20" t="s">
        <v>633</v>
      </c>
      <c r="AJ80" s="30" t="s">
        <v>310</v>
      </c>
      <c r="AK80" s="27"/>
    </row>
    <row r="81" spans="1:37" ht="39" x14ac:dyDescent="0.25">
      <c r="A81" s="60" t="s">
        <v>374</v>
      </c>
      <c r="B81" s="66" t="s">
        <v>490</v>
      </c>
      <c r="C81" s="25">
        <v>0.32291666666666669</v>
      </c>
      <c r="D81" s="25">
        <v>0.5</v>
      </c>
      <c r="E81" s="26">
        <v>25</v>
      </c>
      <c r="F81" s="24">
        <v>14</v>
      </c>
      <c r="G81" s="24" t="s">
        <v>609</v>
      </c>
      <c r="H81" s="20" t="s">
        <v>20</v>
      </c>
      <c r="I81" s="20" t="s">
        <v>6</v>
      </c>
      <c r="J81" s="20" t="s">
        <v>636</v>
      </c>
      <c r="K81" s="25" t="s">
        <v>635</v>
      </c>
      <c r="L81" s="20" t="s">
        <v>40</v>
      </c>
      <c r="M81" s="159" t="s">
        <v>890</v>
      </c>
      <c r="N81" s="20" t="s">
        <v>829</v>
      </c>
      <c r="O81" s="130" t="s">
        <v>822</v>
      </c>
      <c r="P81" s="25"/>
      <c r="Q81" s="25" t="s">
        <v>762</v>
      </c>
      <c r="R81" s="122" t="s">
        <v>277</v>
      </c>
      <c r="S81" s="122">
        <v>1</v>
      </c>
      <c r="T81" s="122">
        <v>0</v>
      </c>
      <c r="U81" s="122">
        <v>0</v>
      </c>
      <c r="V81" s="20"/>
      <c r="W81" s="26">
        <v>21.9375</v>
      </c>
      <c r="X81" s="20" t="s">
        <v>42</v>
      </c>
      <c r="Y81" s="20"/>
      <c r="Z81" s="24" t="s">
        <v>876</v>
      </c>
      <c r="AA81" s="24" t="s">
        <v>261</v>
      </c>
      <c r="AB81" s="24" t="s">
        <v>10</v>
      </c>
      <c r="AC81" s="24">
        <f t="shared" si="5"/>
        <v>2</v>
      </c>
      <c r="AD81" s="19" t="s">
        <v>195</v>
      </c>
      <c r="AE81" s="28" t="s">
        <v>33</v>
      </c>
      <c r="AF81" s="20" t="s">
        <v>72</v>
      </c>
      <c r="AG81" s="20" t="s">
        <v>70</v>
      </c>
      <c r="AH81" s="20" t="s">
        <v>71</v>
      </c>
      <c r="AI81" s="20" t="s">
        <v>633</v>
      </c>
      <c r="AJ81" s="30" t="s">
        <v>310</v>
      </c>
      <c r="AK81" s="27"/>
    </row>
    <row r="82" spans="1:37" ht="38.25" x14ac:dyDescent="0.25">
      <c r="A82" s="31" t="s">
        <v>375</v>
      </c>
      <c r="B82" s="66" t="s">
        <v>491</v>
      </c>
      <c r="C82" s="25">
        <v>0.32291666666666669</v>
      </c>
      <c r="D82" s="25">
        <v>0.5</v>
      </c>
      <c r="E82" s="26" t="s">
        <v>277</v>
      </c>
      <c r="F82" s="24" t="s">
        <v>38</v>
      </c>
      <c r="G82" s="24" t="s">
        <v>609</v>
      </c>
      <c r="H82" s="20" t="s">
        <v>21</v>
      </c>
      <c r="I82" s="20" t="s">
        <v>6</v>
      </c>
      <c r="J82" s="20" t="s">
        <v>27</v>
      </c>
      <c r="K82" s="147" t="s">
        <v>277</v>
      </c>
      <c r="L82" s="20" t="s">
        <v>39</v>
      </c>
      <c r="M82" s="159" t="s">
        <v>890</v>
      </c>
      <c r="N82" s="20" t="s">
        <v>829</v>
      </c>
      <c r="O82" s="130" t="s">
        <v>822</v>
      </c>
      <c r="P82" s="25" t="s">
        <v>277</v>
      </c>
      <c r="Q82" s="135" t="s">
        <v>850</v>
      </c>
      <c r="R82" s="122">
        <v>1</v>
      </c>
      <c r="S82" s="122" t="s">
        <v>277</v>
      </c>
      <c r="T82" s="122" t="s">
        <v>277</v>
      </c>
      <c r="U82" s="122" t="s">
        <v>277</v>
      </c>
      <c r="V82" s="143" t="s">
        <v>277</v>
      </c>
      <c r="W82" s="141">
        <f>7.5625/2</f>
        <v>3.78125</v>
      </c>
      <c r="X82" s="143" t="s">
        <v>36</v>
      </c>
      <c r="Y82" s="143"/>
      <c r="Z82" s="24"/>
      <c r="AA82" s="24" t="s">
        <v>261</v>
      </c>
      <c r="AB82" s="24" t="s">
        <v>10</v>
      </c>
      <c r="AC82" s="24">
        <f t="shared" si="5"/>
        <v>2</v>
      </c>
      <c r="AD82" s="19" t="s">
        <v>195</v>
      </c>
      <c r="AE82" s="8"/>
      <c r="AF82" s="20"/>
      <c r="AG82" s="20"/>
      <c r="AH82" s="20"/>
      <c r="AI82" s="20"/>
      <c r="AJ82" s="14"/>
      <c r="AK82" s="27"/>
    </row>
    <row r="83" spans="1:37" ht="39" x14ac:dyDescent="0.25">
      <c r="A83" s="37" t="s">
        <v>582</v>
      </c>
      <c r="B83" s="68" t="s">
        <v>578</v>
      </c>
      <c r="C83" s="33">
        <v>0.5</v>
      </c>
      <c r="D83" s="33">
        <v>0.54166666666666663</v>
      </c>
      <c r="E83" s="39" t="s">
        <v>931</v>
      </c>
      <c r="F83" s="32" t="s">
        <v>277</v>
      </c>
      <c r="G83" s="32" t="s">
        <v>277</v>
      </c>
      <c r="H83" s="11" t="s">
        <v>86</v>
      </c>
      <c r="I83" s="11" t="s">
        <v>6</v>
      </c>
      <c r="J83" s="11" t="s">
        <v>27</v>
      </c>
      <c r="K83" s="112" t="s">
        <v>277</v>
      </c>
      <c r="L83" s="11"/>
      <c r="M83" s="34" t="s">
        <v>277</v>
      </c>
      <c r="N83" s="34" t="s">
        <v>277</v>
      </c>
      <c r="O83" s="33" t="s">
        <v>221</v>
      </c>
      <c r="P83" s="33" t="s">
        <v>221</v>
      </c>
      <c r="Q83" s="33" t="s">
        <v>221</v>
      </c>
      <c r="R83" s="123" t="s">
        <v>277</v>
      </c>
      <c r="S83" s="123" t="s">
        <v>277</v>
      </c>
      <c r="T83" s="123" t="s">
        <v>277</v>
      </c>
      <c r="U83" s="123" t="s">
        <v>277</v>
      </c>
      <c r="V83" s="34" t="s">
        <v>277</v>
      </c>
      <c r="W83" s="142" t="s">
        <v>277</v>
      </c>
      <c r="X83" s="34" t="s">
        <v>277</v>
      </c>
      <c r="Y83" s="34" t="s">
        <v>277</v>
      </c>
      <c r="Z83" s="32"/>
      <c r="AA83" s="32" t="s">
        <v>261</v>
      </c>
      <c r="AB83" s="32" t="s">
        <v>11</v>
      </c>
      <c r="AC83" s="32"/>
      <c r="AD83" s="12"/>
      <c r="AE83" s="40"/>
      <c r="AF83" s="11"/>
      <c r="AG83" s="11"/>
      <c r="AH83" s="11"/>
      <c r="AI83" s="11"/>
      <c r="AJ83" s="15"/>
      <c r="AK83" s="36"/>
    </row>
    <row r="84" spans="1:37" ht="51.75" x14ac:dyDescent="0.25">
      <c r="A84" s="60" t="s">
        <v>376</v>
      </c>
      <c r="B84" s="66" t="s">
        <v>492</v>
      </c>
      <c r="C84" s="25">
        <v>0.52777777777777779</v>
      </c>
      <c r="D84" s="25">
        <v>0.70833333333333337</v>
      </c>
      <c r="E84" s="26">
        <v>30</v>
      </c>
      <c r="F84" s="24">
        <v>4</v>
      </c>
      <c r="G84" s="24" t="s">
        <v>609</v>
      </c>
      <c r="H84" s="20" t="s">
        <v>20</v>
      </c>
      <c r="I84" s="20" t="s">
        <v>6</v>
      </c>
      <c r="J84" s="20" t="s">
        <v>640</v>
      </c>
      <c r="K84" s="25" t="s">
        <v>637</v>
      </c>
      <c r="L84" s="20" t="s">
        <v>638</v>
      </c>
      <c r="M84" s="70" t="s">
        <v>893</v>
      </c>
      <c r="N84" s="20" t="s">
        <v>825</v>
      </c>
      <c r="O84" s="130" t="s">
        <v>822</v>
      </c>
      <c r="P84" s="25"/>
      <c r="Q84" s="132" t="s">
        <v>851</v>
      </c>
      <c r="R84" s="122" t="s">
        <v>277</v>
      </c>
      <c r="S84" s="122">
        <v>1</v>
      </c>
      <c r="T84" s="122">
        <v>0</v>
      </c>
      <c r="U84" s="122">
        <v>0</v>
      </c>
      <c r="V84" s="20"/>
      <c r="W84" s="26">
        <v>26.4375</v>
      </c>
      <c r="X84" s="20" t="s">
        <v>43</v>
      </c>
      <c r="Y84" s="20"/>
      <c r="Z84" s="24" t="s">
        <v>876</v>
      </c>
      <c r="AA84" s="24" t="s">
        <v>261</v>
      </c>
      <c r="AB84" s="24" t="s">
        <v>11</v>
      </c>
      <c r="AC84" s="24">
        <f t="shared" si="5"/>
        <v>3</v>
      </c>
      <c r="AD84" s="19" t="s">
        <v>195</v>
      </c>
      <c r="AE84" s="28" t="s">
        <v>32</v>
      </c>
      <c r="AF84" s="29" t="s">
        <v>66</v>
      </c>
      <c r="AG84" s="20" t="s">
        <v>68</v>
      </c>
      <c r="AH84" s="20" t="s">
        <v>67</v>
      </c>
      <c r="AI84" s="20" t="s">
        <v>639</v>
      </c>
      <c r="AJ84" s="30" t="s">
        <v>311</v>
      </c>
      <c r="AK84" s="27"/>
    </row>
    <row r="85" spans="1:37" ht="39" x14ac:dyDescent="0.25">
      <c r="A85" s="60" t="s">
        <v>695</v>
      </c>
      <c r="B85" s="66" t="s">
        <v>493</v>
      </c>
      <c r="C85" s="25">
        <v>0.54166666666666663</v>
      </c>
      <c r="D85" s="25">
        <v>0.70833333333333337</v>
      </c>
      <c r="E85" s="26" t="s">
        <v>277</v>
      </c>
      <c r="F85" s="24" t="s">
        <v>38</v>
      </c>
      <c r="G85" s="24" t="s">
        <v>609</v>
      </c>
      <c r="H85" s="20" t="s">
        <v>19</v>
      </c>
      <c r="I85" s="20" t="s">
        <v>6</v>
      </c>
      <c r="J85" s="20" t="s">
        <v>27</v>
      </c>
      <c r="K85" s="147" t="s">
        <v>277</v>
      </c>
      <c r="L85" s="20" t="s">
        <v>39</v>
      </c>
      <c r="M85" s="159" t="s">
        <v>889</v>
      </c>
      <c r="N85" s="20" t="s">
        <v>827</v>
      </c>
      <c r="O85" s="130" t="s">
        <v>822</v>
      </c>
      <c r="P85" s="25"/>
      <c r="Q85" s="134" t="s">
        <v>741</v>
      </c>
      <c r="R85" s="122" t="s">
        <v>277</v>
      </c>
      <c r="S85" s="122">
        <v>1</v>
      </c>
      <c r="T85" s="122">
        <v>0</v>
      </c>
      <c r="U85" s="122">
        <v>0</v>
      </c>
      <c r="V85" s="143" t="s">
        <v>277</v>
      </c>
      <c r="W85" s="141">
        <f>7.5625/2</f>
        <v>3.78125</v>
      </c>
      <c r="X85" s="143" t="s">
        <v>36</v>
      </c>
      <c r="Y85" s="143"/>
      <c r="Z85" s="24"/>
      <c r="AA85" s="24" t="s">
        <v>261</v>
      </c>
      <c r="AB85" s="24" t="s">
        <v>11</v>
      </c>
      <c r="AC85" s="24">
        <f t="shared" si="5"/>
        <v>3</v>
      </c>
      <c r="AD85" s="19" t="s">
        <v>195</v>
      </c>
      <c r="AE85" s="8"/>
      <c r="AF85" s="20"/>
      <c r="AG85" s="20"/>
      <c r="AH85" s="20"/>
      <c r="AI85" s="20"/>
      <c r="AJ85" s="30" t="s">
        <v>312</v>
      </c>
      <c r="AK85" s="27"/>
    </row>
    <row r="86" spans="1:37" ht="35.25" x14ac:dyDescent="0.25">
      <c r="A86" s="60" t="s">
        <v>599</v>
      </c>
      <c r="B86" s="66" t="s">
        <v>494</v>
      </c>
      <c r="C86" s="25">
        <v>0.54166666666666663</v>
      </c>
      <c r="D86" s="25">
        <v>0.70833333333333337</v>
      </c>
      <c r="E86" s="26" t="s">
        <v>277</v>
      </c>
      <c r="F86" s="24" t="s">
        <v>38</v>
      </c>
      <c r="G86" s="24" t="s">
        <v>609</v>
      </c>
      <c r="H86" s="20" t="s">
        <v>19</v>
      </c>
      <c r="I86" s="20" t="s">
        <v>6</v>
      </c>
      <c r="J86" s="20" t="s">
        <v>27</v>
      </c>
      <c r="K86" s="147" t="s">
        <v>277</v>
      </c>
      <c r="L86" s="20" t="s">
        <v>39</v>
      </c>
      <c r="M86" s="159" t="s">
        <v>889</v>
      </c>
      <c r="N86" s="20" t="s">
        <v>827</v>
      </c>
      <c r="O86" s="130" t="s">
        <v>822</v>
      </c>
      <c r="P86" s="25"/>
      <c r="Q86" s="135" t="s">
        <v>742</v>
      </c>
      <c r="R86" s="122" t="s">
        <v>277</v>
      </c>
      <c r="S86" s="122">
        <v>1</v>
      </c>
      <c r="T86" s="122">
        <v>0</v>
      </c>
      <c r="U86" s="122">
        <v>0</v>
      </c>
      <c r="V86" s="143" t="s">
        <v>277</v>
      </c>
      <c r="W86" s="141">
        <f>7.5625/2</f>
        <v>3.78125</v>
      </c>
      <c r="X86" s="143" t="s">
        <v>36</v>
      </c>
      <c r="Y86" s="143"/>
      <c r="Z86" s="24"/>
      <c r="AA86" s="24" t="s">
        <v>261</v>
      </c>
      <c r="AB86" s="24" t="s">
        <v>10</v>
      </c>
      <c r="AC86" s="24">
        <f t="shared" ref="AC86" si="6">(IF(AB86="F",1,0))+(IF(AB86="M",2,0))+(IF(AB86="A",3,0))+(IF(AB86="E",4,0))</f>
        <v>2</v>
      </c>
      <c r="AD86" s="19" t="s">
        <v>195</v>
      </c>
      <c r="AE86" s="8"/>
      <c r="AF86" s="20"/>
      <c r="AG86" s="20"/>
      <c r="AH86" s="20"/>
      <c r="AI86" s="20"/>
      <c r="AJ86" s="30" t="s">
        <v>309</v>
      </c>
      <c r="AK86" s="27"/>
    </row>
    <row r="87" spans="1:37" ht="38.25" x14ac:dyDescent="0.25">
      <c r="A87" s="31" t="s">
        <v>434</v>
      </c>
      <c r="B87" s="66" t="s">
        <v>598</v>
      </c>
      <c r="C87" s="25">
        <v>0.54166666666666663</v>
      </c>
      <c r="D87" s="25">
        <v>0.70833333333333337</v>
      </c>
      <c r="E87" s="26" t="s">
        <v>277</v>
      </c>
      <c r="F87" s="24" t="s">
        <v>38</v>
      </c>
      <c r="G87" s="24" t="s">
        <v>609</v>
      </c>
      <c r="H87" s="20" t="s">
        <v>21</v>
      </c>
      <c r="I87" s="20" t="s">
        <v>6</v>
      </c>
      <c r="J87" s="20" t="s">
        <v>27</v>
      </c>
      <c r="K87" s="147" t="s">
        <v>277</v>
      </c>
      <c r="L87" s="20" t="s">
        <v>39</v>
      </c>
      <c r="M87" s="159" t="s">
        <v>892</v>
      </c>
      <c r="N87" s="20" t="s">
        <v>827</v>
      </c>
      <c r="O87" s="130" t="s">
        <v>822</v>
      </c>
      <c r="P87" s="25" t="s">
        <v>277</v>
      </c>
      <c r="Q87" s="135" t="s">
        <v>764</v>
      </c>
      <c r="R87" s="122">
        <v>1</v>
      </c>
      <c r="S87" s="122" t="s">
        <v>277</v>
      </c>
      <c r="T87" s="122" t="s">
        <v>277</v>
      </c>
      <c r="U87" s="122" t="s">
        <v>277</v>
      </c>
      <c r="V87" s="143" t="s">
        <v>277</v>
      </c>
      <c r="W87" s="141">
        <f>7.5625/2</f>
        <v>3.78125</v>
      </c>
      <c r="X87" s="143" t="s">
        <v>37</v>
      </c>
      <c r="Y87" s="143"/>
      <c r="Z87" s="24"/>
      <c r="AA87" s="24" t="s">
        <v>261</v>
      </c>
      <c r="AB87" s="24" t="s">
        <v>11</v>
      </c>
      <c r="AC87" s="24">
        <f>(IF(AB87="F",1,0))+(IF(AB87="M",2,0))+(IF(AB87="A",3,0))+(IF(AB87="E",4,0))</f>
        <v>3</v>
      </c>
      <c r="AD87" s="19" t="s">
        <v>195</v>
      </c>
      <c r="AE87" s="8"/>
      <c r="AF87" s="20"/>
      <c r="AG87" s="20"/>
      <c r="AH87" s="20"/>
      <c r="AI87" s="20"/>
      <c r="AJ87" s="14"/>
      <c r="AK87" s="27"/>
    </row>
    <row r="88" spans="1:37" x14ac:dyDescent="0.25">
      <c r="A88" s="60" t="s">
        <v>389</v>
      </c>
      <c r="B88" s="66" t="s">
        <v>495</v>
      </c>
      <c r="C88" s="25">
        <v>0.52083333333333337</v>
      </c>
      <c r="D88" s="25">
        <v>0.70833333333333337</v>
      </c>
      <c r="E88" s="26">
        <v>5.5</v>
      </c>
      <c r="F88" s="24">
        <v>11</v>
      </c>
      <c r="G88" s="24" t="s">
        <v>609</v>
      </c>
      <c r="H88" s="20" t="s">
        <v>19</v>
      </c>
      <c r="I88" s="20" t="s">
        <v>6</v>
      </c>
      <c r="J88" s="20" t="s">
        <v>47</v>
      </c>
      <c r="K88" s="147" t="s">
        <v>277</v>
      </c>
      <c r="L88" s="20"/>
      <c r="M88" s="70" t="s">
        <v>891</v>
      </c>
      <c r="N88" s="20" t="s">
        <v>724</v>
      </c>
      <c r="O88" s="25"/>
      <c r="P88" s="25"/>
      <c r="Q88" s="131" t="s">
        <v>766</v>
      </c>
      <c r="R88" s="122" t="s">
        <v>277</v>
      </c>
      <c r="S88" s="122">
        <v>1</v>
      </c>
      <c r="T88" s="122">
        <v>0</v>
      </c>
      <c r="U88" s="122">
        <v>0</v>
      </c>
      <c r="V88" s="143" t="s">
        <v>277</v>
      </c>
      <c r="W88" s="141">
        <v>5</v>
      </c>
      <c r="X88" s="143" t="s">
        <v>45</v>
      </c>
      <c r="Y88" s="143"/>
      <c r="Z88" s="24"/>
      <c r="AA88" s="24" t="s">
        <v>261</v>
      </c>
      <c r="AB88" s="24" t="s">
        <v>11</v>
      </c>
      <c r="AC88" s="24">
        <f t="shared" si="5"/>
        <v>3</v>
      </c>
      <c r="AD88" s="19" t="s">
        <v>195</v>
      </c>
      <c r="AE88" s="8"/>
      <c r="AF88" s="20"/>
      <c r="AG88" s="20"/>
      <c r="AH88" s="20"/>
      <c r="AI88" s="20"/>
      <c r="AJ88" s="29" t="s">
        <v>313</v>
      </c>
      <c r="AK88" s="27"/>
    </row>
    <row r="89" spans="1:37" ht="26.25" x14ac:dyDescent="0.25">
      <c r="A89" s="60" t="s">
        <v>527</v>
      </c>
      <c r="B89" s="66" t="s">
        <v>496</v>
      </c>
      <c r="C89" s="25">
        <v>0.36458333333333331</v>
      </c>
      <c r="D89" s="25">
        <v>0.5</v>
      </c>
      <c r="E89" s="26" t="s">
        <v>277</v>
      </c>
      <c r="F89" s="24">
        <v>16</v>
      </c>
      <c r="G89" s="24" t="s">
        <v>609</v>
      </c>
      <c r="H89" s="20" t="s">
        <v>17</v>
      </c>
      <c r="I89" s="20" t="s">
        <v>6</v>
      </c>
      <c r="J89" s="20" t="s">
        <v>76</v>
      </c>
      <c r="K89" s="147" t="s">
        <v>277</v>
      </c>
      <c r="L89" s="20" t="s">
        <v>77</v>
      </c>
      <c r="M89" s="70" t="s">
        <v>894</v>
      </c>
      <c r="N89" s="143" t="s">
        <v>277</v>
      </c>
      <c r="O89" s="25" t="s">
        <v>277</v>
      </c>
      <c r="P89" s="25" t="s">
        <v>277</v>
      </c>
      <c r="Q89" s="25" t="s">
        <v>767</v>
      </c>
      <c r="R89" s="122" t="s">
        <v>277</v>
      </c>
      <c r="S89" s="122">
        <v>1</v>
      </c>
      <c r="T89" s="122">
        <v>0</v>
      </c>
      <c r="U89" s="122">
        <v>0</v>
      </c>
      <c r="V89" s="143" t="s">
        <v>277</v>
      </c>
      <c r="W89" s="141" t="s">
        <v>277</v>
      </c>
      <c r="X89" s="143" t="s">
        <v>277</v>
      </c>
      <c r="Y89" s="143" t="s">
        <v>277</v>
      </c>
      <c r="Z89" s="24"/>
      <c r="AA89" s="24" t="s">
        <v>262</v>
      </c>
      <c r="AB89" s="24" t="s">
        <v>10</v>
      </c>
      <c r="AC89" s="24">
        <f t="shared" si="5"/>
        <v>2</v>
      </c>
      <c r="AD89" s="19" t="s">
        <v>195</v>
      </c>
      <c r="AE89" s="8"/>
      <c r="AF89" s="20"/>
      <c r="AG89" s="20"/>
      <c r="AH89" s="20"/>
      <c r="AI89" s="20"/>
      <c r="AJ89" s="30" t="s">
        <v>314</v>
      </c>
      <c r="AK89" s="27"/>
    </row>
    <row r="90" spans="1:37" ht="26.25" x14ac:dyDescent="0.25">
      <c r="A90" s="158" t="s">
        <v>880</v>
      </c>
      <c r="B90" s="66" t="s">
        <v>881</v>
      </c>
      <c r="C90" s="25">
        <v>0.375</v>
      </c>
      <c r="D90" s="25">
        <v>0.5</v>
      </c>
      <c r="E90" s="26" t="s">
        <v>277</v>
      </c>
      <c r="F90" s="24">
        <v>4</v>
      </c>
      <c r="G90" s="24" t="s">
        <v>609</v>
      </c>
      <c r="H90" s="20" t="s">
        <v>19</v>
      </c>
      <c r="I90" s="20" t="s">
        <v>6</v>
      </c>
      <c r="J90" s="20" t="s">
        <v>882</v>
      </c>
      <c r="K90" s="147" t="s">
        <v>277</v>
      </c>
      <c r="L90" s="20" t="s">
        <v>883</v>
      </c>
      <c r="M90" s="157" t="s">
        <v>895</v>
      </c>
      <c r="N90" s="160" t="s">
        <v>884</v>
      </c>
      <c r="O90" s="130" t="s">
        <v>885</v>
      </c>
      <c r="P90" s="25" t="s">
        <v>277</v>
      </c>
      <c r="Q90" s="130" t="s">
        <v>885</v>
      </c>
      <c r="R90" s="122"/>
      <c r="S90" s="122">
        <v>1</v>
      </c>
      <c r="T90" s="122">
        <v>0</v>
      </c>
      <c r="U90" s="122">
        <v>0</v>
      </c>
      <c r="V90" s="157" t="s">
        <v>277</v>
      </c>
      <c r="W90" s="141" t="s">
        <v>277</v>
      </c>
      <c r="X90" s="157" t="s">
        <v>277</v>
      </c>
      <c r="Y90" s="157" t="s">
        <v>277</v>
      </c>
      <c r="Z90" s="24"/>
      <c r="AA90" s="24"/>
      <c r="AB90" s="24"/>
      <c r="AC90" s="24"/>
      <c r="AD90" s="19"/>
      <c r="AE90" s="8"/>
      <c r="AF90" s="20"/>
      <c r="AG90" s="20"/>
      <c r="AH90" s="20"/>
      <c r="AI90" s="20"/>
      <c r="AJ90" s="30"/>
      <c r="AK90" s="27"/>
    </row>
    <row r="91" spans="1:37" x14ac:dyDescent="0.25">
      <c r="A91" s="31" t="s">
        <v>377</v>
      </c>
      <c r="B91" s="66" t="s">
        <v>497</v>
      </c>
      <c r="C91" s="25">
        <v>0.375</v>
      </c>
      <c r="D91" s="25">
        <v>0.41666666666666669</v>
      </c>
      <c r="E91" s="26" t="s">
        <v>277</v>
      </c>
      <c r="F91" s="24">
        <v>15</v>
      </c>
      <c r="G91" s="24" t="s">
        <v>609</v>
      </c>
      <c r="H91" s="20" t="s">
        <v>19</v>
      </c>
      <c r="I91" s="20" t="s">
        <v>6</v>
      </c>
      <c r="J91" s="20" t="s">
        <v>78</v>
      </c>
      <c r="K91" s="147" t="s">
        <v>277</v>
      </c>
      <c r="L91" s="20"/>
      <c r="M91" s="127" t="s">
        <v>277</v>
      </c>
      <c r="N91" s="143" t="s">
        <v>277</v>
      </c>
      <c r="O91" s="25" t="s">
        <v>277</v>
      </c>
      <c r="P91" s="25" t="s">
        <v>277</v>
      </c>
      <c r="Q91" s="25"/>
      <c r="R91" s="122" t="s">
        <v>277</v>
      </c>
      <c r="S91" s="122">
        <v>1</v>
      </c>
      <c r="T91" s="122">
        <v>0</v>
      </c>
      <c r="U91" s="122">
        <v>0</v>
      </c>
      <c r="V91" s="143" t="s">
        <v>277</v>
      </c>
      <c r="W91" s="141" t="s">
        <v>277</v>
      </c>
      <c r="X91" s="143" t="s">
        <v>277</v>
      </c>
      <c r="Y91" s="143" t="s">
        <v>277</v>
      </c>
      <c r="Z91" s="24"/>
      <c r="AA91" s="24" t="s">
        <v>262</v>
      </c>
      <c r="AB91" s="24" t="s">
        <v>10</v>
      </c>
      <c r="AC91" s="24">
        <f t="shared" si="5"/>
        <v>2</v>
      </c>
      <c r="AD91" s="19" t="s">
        <v>277</v>
      </c>
      <c r="AE91" s="8"/>
      <c r="AF91" s="20"/>
      <c r="AG91" s="20"/>
      <c r="AH91" s="20"/>
      <c r="AI91" s="20"/>
      <c r="AJ91" s="14"/>
      <c r="AK91" s="27"/>
    </row>
    <row r="92" spans="1:37" x14ac:dyDescent="0.25">
      <c r="A92" s="60" t="s">
        <v>378</v>
      </c>
      <c r="B92" s="66" t="s">
        <v>498</v>
      </c>
      <c r="C92" s="25">
        <v>0.375</v>
      </c>
      <c r="D92" s="25">
        <v>0.41666666666666669</v>
      </c>
      <c r="E92" s="26" t="s">
        <v>277</v>
      </c>
      <c r="F92" s="24">
        <v>12</v>
      </c>
      <c r="G92" s="24" t="s">
        <v>609</v>
      </c>
      <c r="H92" s="20" t="s">
        <v>23</v>
      </c>
      <c r="I92" s="20" t="s">
        <v>6</v>
      </c>
      <c r="J92" s="20" t="s">
        <v>83</v>
      </c>
      <c r="K92" s="147" t="s">
        <v>277</v>
      </c>
      <c r="L92" s="20"/>
      <c r="M92" s="70" t="s">
        <v>896</v>
      </c>
      <c r="N92" s="143" t="s">
        <v>277</v>
      </c>
      <c r="O92" s="25" t="s">
        <v>277</v>
      </c>
      <c r="P92" s="25" t="s">
        <v>277</v>
      </c>
      <c r="Q92" s="25"/>
      <c r="R92" s="122" t="s">
        <v>277</v>
      </c>
      <c r="S92" s="122">
        <v>1</v>
      </c>
      <c r="T92" s="122">
        <v>0</v>
      </c>
      <c r="U92" s="122">
        <v>0</v>
      </c>
      <c r="V92" s="143" t="s">
        <v>277</v>
      </c>
      <c r="W92" s="141" t="s">
        <v>277</v>
      </c>
      <c r="X92" s="143" t="s">
        <v>277</v>
      </c>
      <c r="Y92" s="143" t="s">
        <v>277</v>
      </c>
      <c r="Z92" s="24"/>
      <c r="AA92" s="24" t="s">
        <v>262</v>
      </c>
      <c r="AB92" s="24" t="s">
        <v>10</v>
      </c>
      <c r="AC92" s="24">
        <f t="shared" si="5"/>
        <v>2</v>
      </c>
      <c r="AD92" s="19" t="s">
        <v>195</v>
      </c>
      <c r="AE92" s="8"/>
      <c r="AF92" s="20"/>
      <c r="AG92" s="20"/>
      <c r="AH92" s="20"/>
      <c r="AI92" s="20"/>
      <c r="AJ92" s="30" t="s">
        <v>315</v>
      </c>
      <c r="AK92" s="27"/>
    </row>
    <row r="93" spans="1:37" x14ac:dyDescent="0.25">
      <c r="A93" s="60" t="s">
        <v>379</v>
      </c>
      <c r="B93" s="66" t="s">
        <v>499</v>
      </c>
      <c r="C93" s="25">
        <v>0.375</v>
      </c>
      <c r="D93" s="25">
        <v>0.41666666666666669</v>
      </c>
      <c r="E93" s="26" t="s">
        <v>277</v>
      </c>
      <c r="F93" s="24">
        <v>4</v>
      </c>
      <c r="G93" s="24" t="s">
        <v>609</v>
      </c>
      <c r="H93" s="20" t="s">
        <v>150</v>
      </c>
      <c r="I93" s="20" t="s">
        <v>6</v>
      </c>
      <c r="J93" s="20" t="s">
        <v>84</v>
      </c>
      <c r="K93" s="147" t="s">
        <v>277</v>
      </c>
      <c r="L93" s="20"/>
      <c r="M93" s="70" t="s">
        <v>853</v>
      </c>
      <c r="N93" s="143" t="s">
        <v>277</v>
      </c>
      <c r="O93" s="25" t="s">
        <v>277</v>
      </c>
      <c r="P93" s="25" t="s">
        <v>277</v>
      </c>
      <c r="Q93" s="25" t="s">
        <v>796</v>
      </c>
      <c r="R93" s="122" t="s">
        <v>277</v>
      </c>
      <c r="S93" s="122">
        <v>1</v>
      </c>
      <c r="T93" s="122">
        <v>0</v>
      </c>
      <c r="U93" s="122">
        <v>0</v>
      </c>
      <c r="V93" s="143" t="s">
        <v>277</v>
      </c>
      <c r="W93" s="141" t="s">
        <v>277</v>
      </c>
      <c r="X93" s="143" t="s">
        <v>277</v>
      </c>
      <c r="Y93" s="143" t="s">
        <v>277</v>
      </c>
      <c r="Z93" s="24"/>
      <c r="AA93" s="24" t="s">
        <v>262</v>
      </c>
      <c r="AB93" s="24" t="s">
        <v>10</v>
      </c>
      <c r="AC93" s="24">
        <f t="shared" si="5"/>
        <v>2</v>
      </c>
      <c r="AD93" s="19" t="s">
        <v>195</v>
      </c>
      <c r="AE93" s="8"/>
      <c r="AF93" s="20"/>
      <c r="AG93" s="20"/>
      <c r="AH93" s="20"/>
      <c r="AI93" s="20"/>
      <c r="AJ93" s="30" t="s">
        <v>315</v>
      </c>
      <c r="AK93" s="27"/>
    </row>
    <row r="94" spans="1:37" x14ac:dyDescent="0.25">
      <c r="A94" s="60" t="s">
        <v>80</v>
      </c>
      <c r="B94" s="66" t="s">
        <v>545</v>
      </c>
      <c r="C94" s="25">
        <v>0.38541666666666669</v>
      </c>
      <c r="D94" s="25">
        <v>0.5</v>
      </c>
      <c r="E94" s="26" t="s">
        <v>277</v>
      </c>
      <c r="F94" s="24" t="s">
        <v>277</v>
      </c>
      <c r="G94" s="24" t="s">
        <v>609</v>
      </c>
      <c r="H94" s="20" t="s">
        <v>81</v>
      </c>
      <c r="I94" s="20" t="s">
        <v>6</v>
      </c>
      <c r="J94" s="20" t="s">
        <v>82</v>
      </c>
      <c r="K94" s="147" t="s">
        <v>277</v>
      </c>
      <c r="L94" s="20"/>
      <c r="M94" s="127" t="s">
        <v>277</v>
      </c>
      <c r="N94" s="143" t="s">
        <v>277</v>
      </c>
      <c r="O94" s="25" t="s">
        <v>277</v>
      </c>
      <c r="P94" s="25" t="s">
        <v>277</v>
      </c>
      <c r="Q94" s="25" t="s">
        <v>277</v>
      </c>
      <c r="R94" s="122" t="s">
        <v>277</v>
      </c>
      <c r="S94" s="122" t="s">
        <v>277</v>
      </c>
      <c r="T94" s="122" t="s">
        <v>277</v>
      </c>
      <c r="U94" s="122" t="s">
        <v>277</v>
      </c>
      <c r="V94" s="143" t="s">
        <v>277</v>
      </c>
      <c r="W94" s="141" t="s">
        <v>277</v>
      </c>
      <c r="X94" s="143" t="s">
        <v>277</v>
      </c>
      <c r="Y94" s="143" t="s">
        <v>277</v>
      </c>
      <c r="Z94" s="24"/>
      <c r="AA94" s="24" t="s">
        <v>262</v>
      </c>
      <c r="AB94" s="24" t="s">
        <v>10</v>
      </c>
      <c r="AC94" s="24">
        <f t="shared" si="5"/>
        <v>2</v>
      </c>
      <c r="AD94" s="19" t="s">
        <v>277</v>
      </c>
      <c r="AE94" s="8"/>
      <c r="AF94" s="20"/>
      <c r="AG94" s="20"/>
      <c r="AH94" s="20"/>
      <c r="AI94" s="20"/>
      <c r="AJ94" s="30" t="s">
        <v>315</v>
      </c>
      <c r="AK94" s="27"/>
    </row>
    <row r="95" spans="1:37" x14ac:dyDescent="0.25">
      <c r="A95" s="60" t="s">
        <v>380</v>
      </c>
      <c r="B95" s="66" t="s">
        <v>500</v>
      </c>
      <c r="C95" s="25">
        <v>0.45833333333333331</v>
      </c>
      <c r="D95" s="25">
        <v>0.5</v>
      </c>
      <c r="E95" s="26" t="s">
        <v>277</v>
      </c>
      <c r="F95" s="24">
        <v>12</v>
      </c>
      <c r="G95" s="24" t="s">
        <v>609</v>
      </c>
      <c r="H95" s="20" t="s">
        <v>23</v>
      </c>
      <c r="I95" s="20" t="s">
        <v>6</v>
      </c>
      <c r="J95" s="20" t="s">
        <v>83</v>
      </c>
      <c r="K95" s="147" t="s">
        <v>277</v>
      </c>
      <c r="L95" s="20"/>
      <c r="M95" s="70" t="s">
        <v>896</v>
      </c>
      <c r="N95" s="143" t="s">
        <v>277</v>
      </c>
      <c r="O95" s="25" t="s">
        <v>277</v>
      </c>
      <c r="P95" s="25" t="s">
        <v>277</v>
      </c>
      <c r="Q95" s="25"/>
      <c r="R95" s="122" t="s">
        <v>277</v>
      </c>
      <c r="S95" s="122">
        <v>1</v>
      </c>
      <c r="T95" s="122">
        <v>0</v>
      </c>
      <c r="U95" s="122">
        <v>0</v>
      </c>
      <c r="V95" s="143" t="s">
        <v>277</v>
      </c>
      <c r="W95" s="141" t="s">
        <v>277</v>
      </c>
      <c r="X95" s="143" t="s">
        <v>277</v>
      </c>
      <c r="Y95" s="143" t="s">
        <v>277</v>
      </c>
      <c r="Z95" s="24"/>
      <c r="AA95" s="24" t="s">
        <v>262</v>
      </c>
      <c r="AB95" s="24" t="s">
        <v>10</v>
      </c>
      <c r="AC95" s="24">
        <f t="shared" si="5"/>
        <v>2</v>
      </c>
      <c r="AD95" s="19" t="s">
        <v>195</v>
      </c>
      <c r="AE95" s="8"/>
      <c r="AF95" s="20"/>
      <c r="AG95" s="20"/>
      <c r="AH95" s="20"/>
      <c r="AI95" s="20"/>
      <c r="AJ95" s="30" t="s">
        <v>315</v>
      </c>
      <c r="AK95" s="27"/>
    </row>
    <row r="96" spans="1:37" x14ac:dyDescent="0.25">
      <c r="A96" s="60" t="s">
        <v>381</v>
      </c>
      <c r="B96" s="66" t="s">
        <v>501</v>
      </c>
      <c r="C96" s="25">
        <v>0.45833333333333331</v>
      </c>
      <c r="D96" s="25">
        <v>0.5</v>
      </c>
      <c r="E96" s="26" t="s">
        <v>277</v>
      </c>
      <c r="F96" s="24">
        <v>4</v>
      </c>
      <c r="G96" s="24" t="s">
        <v>609</v>
      </c>
      <c r="H96" s="20" t="s">
        <v>150</v>
      </c>
      <c r="I96" s="20" t="s">
        <v>6</v>
      </c>
      <c r="J96" s="20" t="s">
        <v>84</v>
      </c>
      <c r="K96" s="147" t="s">
        <v>277</v>
      </c>
      <c r="L96" s="20"/>
      <c r="M96" s="70" t="s">
        <v>853</v>
      </c>
      <c r="N96" s="143" t="s">
        <v>277</v>
      </c>
      <c r="O96" s="25" t="s">
        <v>277</v>
      </c>
      <c r="P96" s="25" t="s">
        <v>277</v>
      </c>
      <c r="Q96" s="25"/>
      <c r="R96" s="122">
        <v>1</v>
      </c>
      <c r="S96" s="122" t="s">
        <v>277</v>
      </c>
      <c r="T96" s="122" t="s">
        <v>277</v>
      </c>
      <c r="U96" s="122" t="s">
        <v>277</v>
      </c>
      <c r="V96" s="143" t="s">
        <v>277</v>
      </c>
      <c r="W96" s="141" t="s">
        <v>277</v>
      </c>
      <c r="X96" s="143" t="s">
        <v>277</v>
      </c>
      <c r="Y96" s="143" t="s">
        <v>277</v>
      </c>
      <c r="Z96" s="24"/>
      <c r="AA96" s="24" t="s">
        <v>262</v>
      </c>
      <c r="AB96" s="24" t="s">
        <v>10</v>
      </c>
      <c r="AC96" s="24">
        <f t="shared" si="5"/>
        <v>2</v>
      </c>
      <c r="AD96" s="19" t="s">
        <v>195</v>
      </c>
      <c r="AE96" s="8"/>
      <c r="AF96" s="20"/>
      <c r="AG96" s="20"/>
      <c r="AH96" s="20"/>
      <c r="AI96" s="20"/>
      <c r="AJ96" s="30" t="s">
        <v>315</v>
      </c>
      <c r="AK96" s="27"/>
    </row>
    <row r="97" spans="1:37" x14ac:dyDescent="0.25">
      <c r="A97" s="37" t="s">
        <v>85</v>
      </c>
      <c r="B97" s="68" t="s">
        <v>578</v>
      </c>
      <c r="C97" s="33">
        <v>0.5</v>
      </c>
      <c r="D97" s="33">
        <v>0.54166666666666663</v>
      </c>
      <c r="E97" s="39" t="s">
        <v>930</v>
      </c>
      <c r="F97" s="32" t="s">
        <v>277</v>
      </c>
      <c r="G97" s="32" t="s">
        <v>277</v>
      </c>
      <c r="H97" s="11" t="s">
        <v>86</v>
      </c>
      <c r="I97" s="11" t="s">
        <v>6</v>
      </c>
      <c r="J97" s="11" t="s">
        <v>87</v>
      </c>
      <c r="K97" s="112" t="s">
        <v>277</v>
      </c>
      <c r="L97" s="11"/>
      <c r="M97" s="34" t="s">
        <v>277</v>
      </c>
      <c r="N97" s="34" t="s">
        <v>277</v>
      </c>
      <c r="O97" s="33" t="s">
        <v>277</v>
      </c>
      <c r="P97" s="33" t="s">
        <v>277</v>
      </c>
      <c r="Q97" s="33" t="s">
        <v>277</v>
      </c>
      <c r="R97" s="123" t="s">
        <v>277</v>
      </c>
      <c r="S97" s="123" t="s">
        <v>277</v>
      </c>
      <c r="T97" s="123" t="s">
        <v>277</v>
      </c>
      <c r="U97" s="123" t="s">
        <v>277</v>
      </c>
      <c r="V97" s="34" t="s">
        <v>277</v>
      </c>
      <c r="W97" s="142" t="s">
        <v>277</v>
      </c>
      <c r="X97" s="34" t="s">
        <v>277</v>
      </c>
      <c r="Y97" s="34" t="s">
        <v>277</v>
      </c>
      <c r="Z97" s="32"/>
      <c r="AA97" s="32" t="s">
        <v>262</v>
      </c>
      <c r="AB97" s="32" t="s">
        <v>10</v>
      </c>
      <c r="AC97" s="32">
        <f t="shared" si="5"/>
        <v>2</v>
      </c>
      <c r="AD97" s="12"/>
      <c r="AE97" s="40"/>
      <c r="AF97" s="11"/>
      <c r="AG97" s="11"/>
      <c r="AH97" s="11"/>
      <c r="AI97" s="11"/>
      <c r="AJ97" s="15"/>
      <c r="AK97" s="36"/>
    </row>
    <row r="98" spans="1:37" x14ac:dyDescent="0.25">
      <c r="A98" s="60" t="s">
        <v>88</v>
      </c>
      <c r="B98" s="66" t="s">
        <v>546</v>
      </c>
      <c r="C98" s="25">
        <v>0.54166666666666663</v>
      </c>
      <c r="D98" s="25">
        <v>0.75</v>
      </c>
      <c r="E98" s="26" t="s">
        <v>277</v>
      </c>
      <c r="F98" s="24" t="s">
        <v>277</v>
      </c>
      <c r="G98" s="24" t="s">
        <v>277</v>
      </c>
      <c r="H98" s="20" t="s">
        <v>81</v>
      </c>
      <c r="I98" s="20" t="s">
        <v>6</v>
      </c>
      <c r="J98" s="20" t="s">
        <v>76</v>
      </c>
      <c r="K98" s="147" t="s">
        <v>277</v>
      </c>
      <c r="L98" s="20"/>
      <c r="M98" s="127" t="s">
        <v>277</v>
      </c>
      <c r="N98" s="143" t="s">
        <v>277</v>
      </c>
      <c r="O98" s="25" t="s">
        <v>277</v>
      </c>
      <c r="P98" s="25" t="s">
        <v>277</v>
      </c>
      <c r="Q98" s="25" t="s">
        <v>277</v>
      </c>
      <c r="R98" s="122" t="s">
        <v>277</v>
      </c>
      <c r="S98" s="122" t="s">
        <v>277</v>
      </c>
      <c r="T98" s="122" t="s">
        <v>277</v>
      </c>
      <c r="U98" s="122" t="s">
        <v>277</v>
      </c>
      <c r="V98" s="143" t="s">
        <v>277</v>
      </c>
      <c r="W98" s="141" t="s">
        <v>277</v>
      </c>
      <c r="X98" s="143" t="s">
        <v>277</v>
      </c>
      <c r="Y98" s="143" t="s">
        <v>277</v>
      </c>
      <c r="Z98" s="24"/>
      <c r="AA98" s="24" t="s">
        <v>262</v>
      </c>
      <c r="AB98" s="24" t="s">
        <v>11</v>
      </c>
      <c r="AC98" s="24">
        <f t="shared" si="5"/>
        <v>3</v>
      </c>
      <c r="AD98" s="19" t="s">
        <v>277</v>
      </c>
      <c r="AE98" s="8"/>
      <c r="AF98" s="20"/>
      <c r="AG98" s="20"/>
      <c r="AH98" s="20"/>
      <c r="AI98" s="20"/>
      <c r="AJ98" s="30" t="s">
        <v>315</v>
      </c>
      <c r="AK98" s="27"/>
    </row>
    <row r="99" spans="1:37" x14ac:dyDescent="0.25">
      <c r="A99" s="60" t="s">
        <v>900</v>
      </c>
      <c r="B99" s="66" t="s">
        <v>502</v>
      </c>
      <c r="C99" s="25">
        <v>0.54166666666666663</v>
      </c>
      <c r="D99" s="25">
        <v>0.60416666666666663</v>
      </c>
      <c r="E99" s="26" t="s">
        <v>277</v>
      </c>
      <c r="F99" s="24">
        <v>16</v>
      </c>
      <c r="G99" s="24" t="s">
        <v>609</v>
      </c>
      <c r="H99" s="20" t="s">
        <v>17</v>
      </c>
      <c r="I99" s="20" t="s">
        <v>6</v>
      </c>
      <c r="J99" s="20" t="s">
        <v>76</v>
      </c>
      <c r="K99" s="147" t="s">
        <v>277</v>
      </c>
      <c r="L99" s="20"/>
      <c r="M99" s="70" t="s">
        <v>898</v>
      </c>
      <c r="N99" s="143" t="s">
        <v>277</v>
      </c>
      <c r="O99" s="25" t="s">
        <v>277</v>
      </c>
      <c r="P99" s="25" t="s">
        <v>277</v>
      </c>
      <c r="Q99" s="130" t="s">
        <v>901</v>
      </c>
      <c r="R99" s="122" t="s">
        <v>277</v>
      </c>
      <c r="S99" s="122">
        <v>1</v>
      </c>
      <c r="T99" s="122">
        <v>0</v>
      </c>
      <c r="U99" s="122">
        <v>0</v>
      </c>
      <c r="V99" s="143" t="s">
        <v>277</v>
      </c>
      <c r="W99" s="141" t="s">
        <v>277</v>
      </c>
      <c r="X99" s="143" t="s">
        <v>277</v>
      </c>
      <c r="Y99" s="143" t="s">
        <v>277</v>
      </c>
      <c r="Z99" s="24"/>
      <c r="AA99" s="24" t="s">
        <v>262</v>
      </c>
      <c r="AB99" s="24" t="s">
        <v>11</v>
      </c>
      <c r="AC99" s="24">
        <f>(IF(AB99="F",1,0))+(IF(AB99="M",2,0))+(IF(AB99="A",3,0))+(IF(AB99="E",4,0))</f>
        <v>3</v>
      </c>
      <c r="AD99" s="19" t="s">
        <v>195</v>
      </c>
      <c r="AE99" s="8"/>
      <c r="AF99" s="20"/>
      <c r="AG99" s="20"/>
      <c r="AH99" s="20"/>
      <c r="AI99" s="20"/>
      <c r="AJ99" s="16" t="s">
        <v>404</v>
      </c>
      <c r="AK99" s="27"/>
    </row>
    <row r="100" spans="1:37" x14ac:dyDescent="0.25">
      <c r="A100" s="60" t="s">
        <v>382</v>
      </c>
      <c r="B100" s="66" t="s">
        <v>503</v>
      </c>
      <c r="C100" s="25">
        <v>0.54166666666666663</v>
      </c>
      <c r="D100" s="25">
        <v>0.58333333333333337</v>
      </c>
      <c r="E100" s="26" t="s">
        <v>277</v>
      </c>
      <c r="F100" s="24">
        <v>6</v>
      </c>
      <c r="G100" s="24" t="s">
        <v>609</v>
      </c>
      <c r="H100" s="20" t="s">
        <v>81</v>
      </c>
      <c r="I100" s="20" t="s">
        <v>6</v>
      </c>
      <c r="J100" s="20" t="s">
        <v>76</v>
      </c>
      <c r="K100" s="147" t="s">
        <v>277</v>
      </c>
      <c r="L100" s="20" t="s">
        <v>214</v>
      </c>
      <c r="M100" s="161" t="s">
        <v>690</v>
      </c>
      <c r="N100" s="143" t="s">
        <v>277</v>
      </c>
      <c r="O100" s="25" t="s">
        <v>277</v>
      </c>
      <c r="P100" s="25" t="s">
        <v>277</v>
      </c>
      <c r="Q100" s="25" t="s">
        <v>277</v>
      </c>
      <c r="R100" s="122" t="s">
        <v>277</v>
      </c>
      <c r="S100" s="122">
        <v>1</v>
      </c>
      <c r="T100" s="122">
        <v>0</v>
      </c>
      <c r="U100" s="122">
        <v>0</v>
      </c>
      <c r="V100" s="143" t="s">
        <v>277</v>
      </c>
      <c r="W100" s="141" t="s">
        <v>277</v>
      </c>
      <c r="X100" s="143" t="s">
        <v>277</v>
      </c>
      <c r="Y100" s="143" t="s">
        <v>277</v>
      </c>
      <c r="Z100" s="24"/>
      <c r="AA100" s="24" t="s">
        <v>262</v>
      </c>
      <c r="AB100" s="24" t="s">
        <v>11</v>
      </c>
      <c r="AC100" s="24">
        <f t="shared" si="5"/>
        <v>3</v>
      </c>
      <c r="AD100" s="19" t="s">
        <v>195</v>
      </c>
      <c r="AE100" s="8"/>
      <c r="AF100" s="20"/>
      <c r="AG100" s="20"/>
      <c r="AH100" s="20"/>
      <c r="AI100" s="20"/>
      <c r="AJ100" s="30" t="s">
        <v>315</v>
      </c>
      <c r="AK100" s="27"/>
    </row>
    <row r="101" spans="1:37" x14ac:dyDescent="0.25">
      <c r="A101" s="60" t="s">
        <v>383</v>
      </c>
      <c r="B101" s="66" t="s">
        <v>504</v>
      </c>
      <c r="C101" s="25">
        <v>0.58333333333333304</v>
      </c>
      <c r="D101" s="25">
        <v>0.625</v>
      </c>
      <c r="E101" s="26" t="s">
        <v>277</v>
      </c>
      <c r="F101" s="24">
        <v>6</v>
      </c>
      <c r="G101" s="24" t="s">
        <v>609</v>
      </c>
      <c r="H101" s="20" t="s">
        <v>81</v>
      </c>
      <c r="I101" s="20" t="s">
        <v>6</v>
      </c>
      <c r="J101" s="20" t="s">
        <v>76</v>
      </c>
      <c r="K101" s="147" t="s">
        <v>277</v>
      </c>
      <c r="L101" s="20"/>
      <c r="M101" s="161"/>
      <c r="N101" s="143" t="s">
        <v>277</v>
      </c>
      <c r="O101" s="25" t="s">
        <v>277</v>
      </c>
      <c r="P101" s="25" t="s">
        <v>277</v>
      </c>
      <c r="Q101" s="25" t="s">
        <v>277</v>
      </c>
      <c r="R101" s="122" t="s">
        <v>277</v>
      </c>
      <c r="S101" s="122">
        <v>1</v>
      </c>
      <c r="T101" s="122">
        <v>0</v>
      </c>
      <c r="U101" s="122">
        <v>0</v>
      </c>
      <c r="V101" s="143" t="s">
        <v>277</v>
      </c>
      <c r="W101" s="141" t="s">
        <v>277</v>
      </c>
      <c r="X101" s="143" t="s">
        <v>277</v>
      </c>
      <c r="Y101" s="143" t="s">
        <v>277</v>
      </c>
      <c r="Z101" s="24"/>
      <c r="AA101" s="24" t="s">
        <v>262</v>
      </c>
      <c r="AB101" s="24" t="s">
        <v>11</v>
      </c>
      <c r="AC101" s="24">
        <f t="shared" si="5"/>
        <v>3</v>
      </c>
      <c r="AD101" s="19" t="s">
        <v>195</v>
      </c>
      <c r="AE101" s="8"/>
      <c r="AF101" s="20"/>
      <c r="AG101" s="20"/>
      <c r="AH101" s="20"/>
      <c r="AI101" s="20"/>
      <c r="AJ101" s="30" t="s">
        <v>315</v>
      </c>
      <c r="AK101" s="27"/>
    </row>
    <row r="102" spans="1:37" x14ac:dyDescent="0.25">
      <c r="A102" s="60" t="s">
        <v>384</v>
      </c>
      <c r="B102" s="66" t="s">
        <v>505</v>
      </c>
      <c r="C102" s="25">
        <v>0.625</v>
      </c>
      <c r="D102" s="25">
        <v>0.66666666666666696</v>
      </c>
      <c r="E102" s="26" t="s">
        <v>277</v>
      </c>
      <c r="F102" s="24">
        <v>12</v>
      </c>
      <c r="G102" s="24" t="s">
        <v>609</v>
      </c>
      <c r="H102" s="20" t="s">
        <v>81</v>
      </c>
      <c r="I102" s="20" t="s">
        <v>6</v>
      </c>
      <c r="J102" s="20" t="s">
        <v>76</v>
      </c>
      <c r="K102" s="147" t="s">
        <v>277</v>
      </c>
      <c r="L102" s="20"/>
      <c r="M102" s="161"/>
      <c r="N102" s="143" t="s">
        <v>277</v>
      </c>
      <c r="O102" s="25" t="s">
        <v>277</v>
      </c>
      <c r="P102" s="25" t="s">
        <v>277</v>
      </c>
      <c r="Q102" s="25" t="s">
        <v>277</v>
      </c>
      <c r="R102" s="122" t="s">
        <v>277</v>
      </c>
      <c r="S102" s="122">
        <v>1</v>
      </c>
      <c r="T102" s="122">
        <v>0</v>
      </c>
      <c r="U102" s="122">
        <v>0</v>
      </c>
      <c r="V102" s="143" t="s">
        <v>277</v>
      </c>
      <c r="W102" s="141" t="s">
        <v>277</v>
      </c>
      <c r="X102" s="143" t="s">
        <v>277</v>
      </c>
      <c r="Y102" s="143" t="s">
        <v>277</v>
      </c>
      <c r="Z102" s="24"/>
      <c r="AA102" s="24" t="s">
        <v>262</v>
      </c>
      <c r="AB102" s="24" t="s">
        <v>11</v>
      </c>
      <c r="AC102" s="24">
        <f t="shared" si="5"/>
        <v>3</v>
      </c>
      <c r="AD102" s="19" t="s">
        <v>195</v>
      </c>
      <c r="AE102" s="8"/>
      <c r="AF102" s="20"/>
      <c r="AG102" s="20"/>
      <c r="AH102" s="20"/>
      <c r="AI102" s="20"/>
      <c r="AJ102" s="30" t="s">
        <v>315</v>
      </c>
      <c r="AK102" s="27"/>
    </row>
    <row r="103" spans="1:37" x14ac:dyDescent="0.25">
      <c r="A103" s="60" t="s">
        <v>385</v>
      </c>
      <c r="B103" s="66" t="s">
        <v>506</v>
      </c>
      <c r="C103" s="25">
        <v>0.66666666666666696</v>
      </c>
      <c r="D103" s="25">
        <v>0.70833333333333304</v>
      </c>
      <c r="E103" s="26" t="s">
        <v>277</v>
      </c>
      <c r="F103" s="24">
        <v>12</v>
      </c>
      <c r="G103" s="24" t="s">
        <v>609</v>
      </c>
      <c r="H103" s="20" t="s">
        <v>81</v>
      </c>
      <c r="I103" s="20" t="s">
        <v>6</v>
      </c>
      <c r="J103" s="20" t="s">
        <v>76</v>
      </c>
      <c r="K103" s="147" t="s">
        <v>277</v>
      </c>
      <c r="L103" s="20"/>
      <c r="M103" s="161"/>
      <c r="N103" s="143" t="s">
        <v>277</v>
      </c>
      <c r="O103" s="25" t="s">
        <v>277</v>
      </c>
      <c r="P103" s="25" t="s">
        <v>277</v>
      </c>
      <c r="Q103" s="25" t="s">
        <v>277</v>
      </c>
      <c r="R103" s="122" t="s">
        <v>277</v>
      </c>
      <c r="S103" s="122">
        <v>1</v>
      </c>
      <c r="T103" s="122">
        <v>0</v>
      </c>
      <c r="U103" s="122">
        <v>0</v>
      </c>
      <c r="V103" s="143" t="s">
        <v>277</v>
      </c>
      <c r="W103" s="141" t="s">
        <v>277</v>
      </c>
      <c r="X103" s="143" t="s">
        <v>277</v>
      </c>
      <c r="Y103" s="143" t="s">
        <v>277</v>
      </c>
      <c r="Z103" s="24"/>
      <c r="AA103" s="24" t="s">
        <v>262</v>
      </c>
      <c r="AB103" s="24" t="s">
        <v>11</v>
      </c>
      <c r="AC103" s="24">
        <f t="shared" si="5"/>
        <v>3</v>
      </c>
      <c r="AD103" s="19" t="s">
        <v>195</v>
      </c>
      <c r="AE103" s="8"/>
      <c r="AF103" s="20"/>
      <c r="AG103" s="20"/>
      <c r="AH103" s="20"/>
      <c r="AI103" s="20"/>
      <c r="AJ103" s="30" t="s">
        <v>315</v>
      </c>
      <c r="AK103" s="27"/>
    </row>
    <row r="104" spans="1:37" x14ac:dyDescent="0.25">
      <c r="A104" s="60" t="s">
        <v>902</v>
      </c>
      <c r="B104" s="66" t="s">
        <v>507</v>
      </c>
      <c r="C104" s="25">
        <v>0.625</v>
      </c>
      <c r="D104" s="25">
        <v>0.6875</v>
      </c>
      <c r="E104" s="26" t="s">
        <v>277</v>
      </c>
      <c r="F104" s="24">
        <v>20</v>
      </c>
      <c r="G104" s="24" t="s">
        <v>609</v>
      </c>
      <c r="H104" s="20" t="s">
        <v>137</v>
      </c>
      <c r="I104" s="20" t="s">
        <v>6</v>
      </c>
      <c r="J104" s="20"/>
      <c r="K104" s="147" t="s">
        <v>277</v>
      </c>
      <c r="L104" s="20"/>
      <c r="M104" s="70" t="s">
        <v>903</v>
      </c>
      <c r="N104" s="143" t="s">
        <v>277</v>
      </c>
      <c r="O104" s="25" t="s">
        <v>277</v>
      </c>
      <c r="P104" s="25" t="s">
        <v>277</v>
      </c>
      <c r="Q104" s="130" t="s">
        <v>901</v>
      </c>
      <c r="R104" s="122" t="s">
        <v>277</v>
      </c>
      <c r="S104" s="122">
        <v>1</v>
      </c>
      <c r="T104" s="122">
        <v>0</v>
      </c>
      <c r="U104" s="122">
        <v>0</v>
      </c>
      <c r="V104" s="143" t="s">
        <v>277</v>
      </c>
      <c r="W104" s="141" t="s">
        <v>277</v>
      </c>
      <c r="X104" s="143" t="s">
        <v>277</v>
      </c>
      <c r="Y104" s="143" t="s">
        <v>277</v>
      </c>
      <c r="Z104" s="24"/>
      <c r="AA104" s="24" t="s">
        <v>262</v>
      </c>
      <c r="AB104" s="24" t="s">
        <v>11</v>
      </c>
      <c r="AC104" s="24">
        <f t="shared" si="5"/>
        <v>3</v>
      </c>
      <c r="AD104" s="19" t="s">
        <v>195</v>
      </c>
      <c r="AE104" s="8"/>
      <c r="AF104" s="20"/>
      <c r="AG104" s="20"/>
      <c r="AH104" s="20"/>
      <c r="AI104" s="20"/>
      <c r="AJ104" s="16" t="s">
        <v>404</v>
      </c>
      <c r="AK104" s="27"/>
    </row>
    <row r="105" spans="1:37" x14ac:dyDescent="0.25">
      <c r="A105" s="60" t="s">
        <v>528</v>
      </c>
      <c r="B105" s="66" t="s">
        <v>529</v>
      </c>
      <c r="C105" s="25">
        <v>0.54166666666666663</v>
      </c>
      <c r="D105" s="25">
        <v>0.6875</v>
      </c>
      <c r="E105" s="26" t="s">
        <v>277</v>
      </c>
      <c r="F105" s="24" t="s">
        <v>277</v>
      </c>
      <c r="G105" s="24" t="s">
        <v>277</v>
      </c>
      <c r="H105" s="20" t="s">
        <v>21</v>
      </c>
      <c r="I105" s="20" t="s">
        <v>6</v>
      </c>
      <c r="J105" s="20" t="s">
        <v>63</v>
      </c>
      <c r="K105" s="147" t="s">
        <v>277</v>
      </c>
      <c r="L105" s="20"/>
      <c r="M105" s="70" t="s">
        <v>277</v>
      </c>
      <c r="N105" s="143" t="s">
        <v>277</v>
      </c>
      <c r="O105" s="25" t="s">
        <v>277</v>
      </c>
      <c r="P105" s="25" t="s">
        <v>277</v>
      </c>
      <c r="Q105" s="25" t="s">
        <v>277</v>
      </c>
      <c r="R105" s="122" t="s">
        <v>277</v>
      </c>
      <c r="S105" s="122" t="s">
        <v>277</v>
      </c>
      <c r="T105" s="122" t="s">
        <v>277</v>
      </c>
      <c r="U105" s="122" t="s">
        <v>277</v>
      </c>
      <c r="V105" s="143" t="s">
        <v>277</v>
      </c>
      <c r="W105" s="141" t="s">
        <v>277</v>
      </c>
      <c r="X105" s="143" t="s">
        <v>277</v>
      </c>
      <c r="Y105" s="143" t="s">
        <v>277</v>
      </c>
      <c r="Z105" s="24"/>
      <c r="AA105" s="24" t="s">
        <v>262</v>
      </c>
      <c r="AB105" s="24" t="s">
        <v>11</v>
      </c>
      <c r="AC105" s="24">
        <f t="shared" si="5"/>
        <v>3</v>
      </c>
      <c r="AD105" s="19" t="s">
        <v>221</v>
      </c>
      <c r="AE105" s="8"/>
      <c r="AF105" s="20"/>
      <c r="AG105" s="20"/>
      <c r="AH105" s="20"/>
      <c r="AI105" s="20"/>
      <c r="AJ105" s="16"/>
      <c r="AK105" s="27"/>
    </row>
    <row r="106" spans="1:37" x14ac:dyDescent="0.25">
      <c r="A106" s="59" t="s">
        <v>190</v>
      </c>
      <c r="B106" s="67" t="s">
        <v>221</v>
      </c>
      <c r="C106" s="42">
        <v>0.6875</v>
      </c>
      <c r="D106" s="42">
        <v>0.70833333333333337</v>
      </c>
      <c r="E106" s="43" t="s">
        <v>277</v>
      </c>
      <c r="F106" s="41" t="s">
        <v>277</v>
      </c>
      <c r="G106" s="41" t="s">
        <v>277</v>
      </c>
      <c r="H106" s="21" t="s">
        <v>145</v>
      </c>
      <c r="I106" s="21" t="s">
        <v>6</v>
      </c>
      <c r="J106" s="21">
        <v>0</v>
      </c>
      <c r="K106" s="148" t="s">
        <v>277</v>
      </c>
      <c r="L106" s="21"/>
      <c r="M106" s="44" t="s">
        <v>277</v>
      </c>
      <c r="N106" s="21" t="s">
        <v>826</v>
      </c>
      <c r="O106" s="130" t="s">
        <v>822</v>
      </c>
      <c r="P106" s="42"/>
      <c r="Q106" s="42"/>
      <c r="R106" s="124" t="s">
        <v>277</v>
      </c>
      <c r="S106" s="124" t="s">
        <v>277</v>
      </c>
      <c r="T106" s="124" t="s">
        <v>277</v>
      </c>
      <c r="U106" s="124" t="s">
        <v>277</v>
      </c>
      <c r="V106" s="44" t="s">
        <v>277</v>
      </c>
      <c r="W106" s="140" t="s">
        <v>277</v>
      </c>
      <c r="X106" s="44" t="s">
        <v>277</v>
      </c>
      <c r="Y106" s="44" t="s">
        <v>277</v>
      </c>
      <c r="Z106" s="41"/>
      <c r="AA106" s="41" t="s">
        <v>262</v>
      </c>
      <c r="AB106" s="41" t="s">
        <v>11</v>
      </c>
      <c r="AC106" s="41">
        <f t="shared" si="5"/>
        <v>3</v>
      </c>
      <c r="AD106" s="41" t="s">
        <v>277</v>
      </c>
      <c r="AE106" s="45"/>
      <c r="AF106" s="21"/>
      <c r="AG106" s="21"/>
      <c r="AH106" s="21"/>
      <c r="AI106" s="21"/>
      <c r="AJ106" s="17"/>
      <c r="AK106" s="46"/>
    </row>
    <row r="107" spans="1:37" x14ac:dyDescent="0.25">
      <c r="A107" s="59" t="s">
        <v>189</v>
      </c>
      <c r="B107" s="67" t="s">
        <v>221</v>
      </c>
      <c r="C107" s="42">
        <v>0.70833333333333337</v>
      </c>
      <c r="D107" s="42" t="s">
        <v>277</v>
      </c>
      <c r="E107" s="43" t="s">
        <v>277</v>
      </c>
      <c r="F107" s="41" t="s">
        <v>277</v>
      </c>
      <c r="G107" s="41" t="s">
        <v>277</v>
      </c>
      <c r="H107" s="21" t="s">
        <v>145</v>
      </c>
      <c r="I107" s="21" t="s">
        <v>6</v>
      </c>
      <c r="J107" s="21">
        <v>0</v>
      </c>
      <c r="K107" s="148" t="s">
        <v>277</v>
      </c>
      <c r="L107" s="21"/>
      <c r="M107" s="44" t="s">
        <v>277</v>
      </c>
      <c r="N107" s="21" t="s">
        <v>724</v>
      </c>
      <c r="O107" s="42"/>
      <c r="P107" s="42"/>
      <c r="Q107" s="42"/>
      <c r="R107" s="124" t="s">
        <v>277</v>
      </c>
      <c r="S107" s="124" t="s">
        <v>277</v>
      </c>
      <c r="T107" s="124" t="s">
        <v>277</v>
      </c>
      <c r="U107" s="124" t="s">
        <v>277</v>
      </c>
      <c r="V107" s="44" t="s">
        <v>277</v>
      </c>
      <c r="W107" s="140" t="s">
        <v>277</v>
      </c>
      <c r="X107" s="44" t="s">
        <v>277</v>
      </c>
      <c r="Y107" s="44" t="s">
        <v>277</v>
      </c>
      <c r="Z107" s="41"/>
      <c r="AA107" s="41" t="s">
        <v>262</v>
      </c>
      <c r="AB107" s="41" t="s">
        <v>11</v>
      </c>
      <c r="AC107" s="41">
        <f t="shared" si="5"/>
        <v>3</v>
      </c>
      <c r="AD107" s="41" t="s">
        <v>277</v>
      </c>
      <c r="AE107" s="45"/>
      <c r="AF107" s="21"/>
      <c r="AG107" s="21"/>
      <c r="AH107" s="21"/>
      <c r="AI107" s="21"/>
      <c r="AJ107" s="17"/>
      <c r="AK107" s="46"/>
    </row>
    <row r="108" spans="1:37" ht="39" x14ac:dyDescent="0.25">
      <c r="A108" s="59" t="s">
        <v>188</v>
      </c>
      <c r="B108" s="67" t="s">
        <v>221</v>
      </c>
      <c r="C108" s="42">
        <v>0.72916666666666663</v>
      </c>
      <c r="D108" s="42" t="s">
        <v>277</v>
      </c>
      <c r="E108" s="43" t="s">
        <v>277</v>
      </c>
      <c r="F108" s="41" t="s">
        <v>277</v>
      </c>
      <c r="G108" s="41" t="s">
        <v>277</v>
      </c>
      <c r="H108" s="21" t="s">
        <v>145</v>
      </c>
      <c r="I108" s="21" t="s">
        <v>6</v>
      </c>
      <c r="J108" s="21">
        <v>0</v>
      </c>
      <c r="K108" s="148" t="s">
        <v>277</v>
      </c>
      <c r="L108" s="21"/>
      <c r="M108" s="44" t="s">
        <v>277</v>
      </c>
      <c r="N108" s="21" t="s">
        <v>51</v>
      </c>
      <c r="O108" s="25" t="s">
        <v>736</v>
      </c>
      <c r="P108" s="42" t="s">
        <v>277</v>
      </c>
      <c r="Q108" s="133" t="s">
        <v>759</v>
      </c>
      <c r="R108" s="124" t="s">
        <v>277</v>
      </c>
      <c r="S108" s="124" t="s">
        <v>277</v>
      </c>
      <c r="T108" s="124" t="s">
        <v>277</v>
      </c>
      <c r="U108" s="124" t="s">
        <v>277</v>
      </c>
      <c r="V108" s="44" t="s">
        <v>277</v>
      </c>
      <c r="W108" s="140" t="s">
        <v>277</v>
      </c>
      <c r="X108" s="44" t="s">
        <v>277</v>
      </c>
      <c r="Y108" s="44" t="s">
        <v>277</v>
      </c>
      <c r="Z108" s="41"/>
      <c r="AA108" s="41" t="s">
        <v>262</v>
      </c>
      <c r="AB108" s="41" t="s">
        <v>11</v>
      </c>
      <c r="AC108" s="41">
        <f t="shared" si="5"/>
        <v>3</v>
      </c>
      <c r="AD108" s="41" t="s">
        <v>277</v>
      </c>
      <c r="AE108" s="45"/>
      <c r="AF108" s="21"/>
      <c r="AG108" s="21"/>
      <c r="AH108" s="21"/>
      <c r="AI108" s="21"/>
      <c r="AJ108" s="17"/>
      <c r="AK108" s="46"/>
    </row>
    <row r="109" spans="1:37" x14ac:dyDescent="0.25">
      <c r="A109" s="37" t="s">
        <v>89</v>
      </c>
      <c r="B109" s="68" t="s">
        <v>578</v>
      </c>
      <c r="C109" s="33">
        <v>0.6875</v>
      </c>
      <c r="D109" s="33">
        <v>0.73958333333333337</v>
      </c>
      <c r="E109" s="39" t="s">
        <v>930</v>
      </c>
      <c r="F109" s="32" t="s">
        <v>277</v>
      </c>
      <c r="G109" s="32" t="s">
        <v>277</v>
      </c>
      <c r="H109" s="11" t="s">
        <v>86</v>
      </c>
      <c r="I109" s="11" t="s">
        <v>6</v>
      </c>
      <c r="J109" s="11" t="s">
        <v>217</v>
      </c>
      <c r="K109" s="34" t="s">
        <v>277</v>
      </c>
      <c r="L109" s="11"/>
      <c r="M109" s="34" t="s">
        <v>277</v>
      </c>
      <c r="N109" s="112" t="s">
        <v>277</v>
      </c>
      <c r="O109" s="32" t="s">
        <v>277</v>
      </c>
      <c r="P109" s="32" t="s">
        <v>277</v>
      </c>
      <c r="Q109" s="32" t="s">
        <v>791</v>
      </c>
      <c r="R109" s="123" t="s">
        <v>277</v>
      </c>
      <c r="S109" s="123" t="s">
        <v>277</v>
      </c>
      <c r="T109" s="123" t="s">
        <v>277</v>
      </c>
      <c r="U109" s="123" t="s">
        <v>277</v>
      </c>
      <c r="V109" s="142" t="s">
        <v>277</v>
      </c>
      <c r="W109" s="34" t="s">
        <v>277</v>
      </c>
      <c r="X109" s="34" t="s">
        <v>277</v>
      </c>
      <c r="Y109" s="34" t="s">
        <v>277</v>
      </c>
      <c r="Z109" s="32"/>
      <c r="AA109" s="32" t="s">
        <v>262</v>
      </c>
      <c r="AB109" s="32" t="s">
        <v>73</v>
      </c>
      <c r="AC109" s="40">
        <f t="shared" si="5"/>
        <v>4</v>
      </c>
      <c r="AD109" s="33"/>
      <c r="AE109" s="11"/>
      <c r="AF109" s="11"/>
      <c r="AG109" s="11"/>
      <c r="AH109" s="15"/>
      <c r="AI109" s="11"/>
      <c r="AJ109" s="63"/>
      <c r="AK109" s="62"/>
    </row>
    <row r="110" spans="1:37" x14ac:dyDescent="0.25">
      <c r="A110" s="31" t="s">
        <v>215</v>
      </c>
      <c r="B110" s="66" t="s">
        <v>579</v>
      </c>
      <c r="C110" s="25">
        <v>0.69791666666666663</v>
      </c>
      <c r="D110" s="25">
        <v>0.72916666666666663</v>
      </c>
      <c r="E110" s="26" t="s">
        <v>277</v>
      </c>
      <c r="F110" s="24">
        <v>10</v>
      </c>
      <c r="G110" s="24" t="s">
        <v>277</v>
      </c>
      <c r="H110" s="20" t="s">
        <v>150</v>
      </c>
      <c r="I110" s="20" t="s">
        <v>6</v>
      </c>
      <c r="J110" s="20" t="s">
        <v>216</v>
      </c>
      <c r="K110" s="147" t="s">
        <v>277</v>
      </c>
      <c r="L110" s="20"/>
      <c r="M110" s="70" t="s">
        <v>906</v>
      </c>
      <c r="N110" s="143" t="s">
        <v>277</v>
      </c>
      <c r="O110" s="25" t="s">
        <v>277</v>
      </c>
      <c r="P110" s="25" t="s">
        <v>277</v>
      </c>
      <c r="Q110" s="25" t="s">
        <v>277</v>
      </c>
      <c r="R110" s="122" t="s">
        <v>277</v>
      </c>
      <c r="S110" s="122" t="s">
        <v>277</v>
      </c>
      <c r="T110" s="122" t="s">
        <v>277</v>
      </c>
      <c r="U110" s="122" t="s">
        <v>277</v>
      </c>
      <c r="V110" s="143" t="s">
        <v>277</v>
      </c>
      <c r="W110" s="141" t="s">
        <v>277</v>
      </c>
      <c r="X110" s="143" t="s">
        <v>277</v>
      </c>
      <c r="Y110" s="143" t="s">
        <v>277</v>
      </c>
      <c r="Z110" s="24"/>
      <c r="AA110" s="24" t="s">
        <v>262</v>
      </c>
      <c r="AB110" s="24" t="s">
        <v>73</v>
      </c>
      <c r="AC110" s="24">
        <f t="shared" si="5"/>
        <v>4</v>
      </c>
      <c r="AD110" s="19" t="s">
        <v>277</v>
      </c>
      <c r="AE110" s="8"/>
      <c r="AF110" s="20"/>
      <c r="AG110" s="20"/>
      <c r="AH110" s="20"/>
      <c r="AI110" s="20"/>
      <c r="AJ110" s="14"/>
      <c r="AK110" s="27"/>
    </row>
    <row r="111" spans="1:37" x14ac:dyDescent="0.25">
      <c r="A111" s="31" t="s">
        <v>316</v>
      </c>
      <c r="B111" s="66" t="s">
        <v>277</v>
      </c>
      <c r="C111" s="25">
        <v>0.73958333333333337</v>
      </c>
      <c r="D111" s="25">
        <v>0.79166666666666663</v>
      </c>
      <c r="E111" s="26" t="s">
        <v>277</v>
      </c>
      <c r="F111" s="24" t="s">
        <v>277</v>
      </c>
      <c r="G111" s="24" t="s">
        <v>277</v>
      </c>
      <c r="H111" s="20" t="s">
        <v>111</v>
      </c>
      <c r="I111" s="20" t="s">
        <v>6</v>
      </c>
      <c r="J111" s="20" t="s">
        <v>92</v>
      </c>
      <c r="K111" s="147" t="s">
        <v>277</v>
      </c>
      <c r="L111" s="20"/>
      <c r="M111" s="127" t="s">
        <v>277</v>
      </c>
      <c r="N111" s="143" t="s">
        <v>277</v>
      </c>
      <c r="O111" s="25" t="s">
        <v>277</v>
      </c>
      <c r="P111" s="25" t="s">
        <v>277</v>
      </c>
      <c r="Q111" s="25"/>
      <c r="R111" s="122" t="s">
        <v>277</v>
      </c>
      <c r="S111" s="122" t="s">
        <v>277</v>
      </c>
      <c r="T111" s="122" t="s">
        <v>277</v>
      </c>
      <c r="U111" s="122" t="s">
        <v>277</v>
      </c>
      <c r="V111" s="143" t="s">
        <v>277</v>
      </c>
      <c r="W111" s="141" t="s">
        <v>277</v>
      </c>
      <c r="X111" s="143" t="s">
        <v>277</v>
      </c>
      <c r="Y111" s="143" t="s">
        <v>277</v>
      </c>
      <c r="Z111" s="24"/>
      <c r="AA111" s="24" t="s">
        <v>262</v>
      </c>
      <c r="AB111" s="24" t="s">
        <v>73</v>
      </c>
      <c r="AC111" s="24">
        <f t="shared" si="5"/>
        <v>4</v>
      </c>
      <c r="AD111" s="19" t="s">
        <v>277</v>
      </c>
      <c r="AE111" s="8"/>
      <c r="AF111" s="20"/>
      <c r="AG111" s="20"/>
      <c r="AH111" s="20"/>
      <c r="AI111" s="20"/>
      <c r="AJ111" s="14"/>
      <c r="AK111" s="27"/>
    </row>
    <row r="112" spans="1:37" x14ac:dyDescent="0.25">
      <c r="A112" s="31" t="s">
        <v>116</v>
      </c>
      <c r="B112" s="66" t="s">
        <v>277</v>
      </c>
      <c r="C112" s="25">
        <v>0.80208333333333337</v>
      </c>
      <c r="D112" s="25">
        <v>0.8125</v>
      </c>
      <c r="E112" s="26" t="s">
        <v>277</v>
      </c>
      <c r="F112" s="24" t="s">
        <v>277</v>
      </c>
      <c r="G112" s="24" t="s">
        <v>277</v>
      </c>
      <c r="H112" s="20" t="s">
        <v>21</v>
      </c>
      <c r="I112" s="20" t="s">
        <v>6</v>
      </c>
      <c r="J112" s="20" t="s">
        <v>87</v>
      </c>
      <c r="K112" s="147" t="s">
        <v>277</v>
      </c>
      <c r="L112" s="20"/>
      <c r="M112" s="70" t="s">
        <v>852</v>
      </c>
      <c r="N112" s="143" t="s">
        <v>277</v>
      </c>
      <c r="O112" s="25" t="s">
        <v>277</v>
      </c>
      <c r="P112" s="25" t="s">
        <v>277</v>
      </c>
      <c r="Q112" s="25" t="s">
        <v>768</v>
      </c>
      <c r="R112" s="122" t="s">
        <v>277</v>
      </c>
      <c r="S112" s="122" t="s">
        <v>277</v>
      </c>
      <c r="T112" s="122" t="s">
        <v>277</v>
      </c>
      <c r="U112" s="122" t="s">
        <v>277</v>
      </c>
      <c r="V112" s="143" t="s">
        <v>277</v>
      </c>
      <c r="W112" s="141" t="s">
        <v>277</v>
      </c>
      <c r="X112" s="143" t="s">
        <v>277</v>
      </c>
      <c r="Y112" s="143" t="s">
        <v>277</v>
      </c>
      <c r="Z112" s="24"/>
      <c r="AA112" s="24" t="s">
        <v>262</v>
      </c>
      <c r="AB112" s="24" t="s">
        <v>218</v>
      </c>
      <c r="AC112" s="24">
        <f t="shared" si="5"/>
        <v>4</v>
      </c>
      <c r="AD112" s="19" t="s">
        <v>277</v>
      </c>
      <c r="AE112" s="8"/>
      <c r="AF112" s="20"/>
      <c r="AG112" s="20"/>
      <c r="AH112" s="20"/>
      <c r="AI112" s="20"/>
      <c r="AJ112" s="14"/>
      <c r="AK112" s="27"/>
    </row>
    <row r="113" spans="1:37" x14ac:dyDescent="0.25">
      <c r="A113" s="31" t="s">
        <v>456</v>
      </c>
      <c r="B113" s="66" t="s">
        <v>277</v>
      </c>
      <c r="C113" s="25">
        <v>0.8125</v>
      </c>
      <c r="D113" s="25">
        <v>0.82291666666666663</v>
      </c>
      <c r="E113" s="26" t="s">
        <v>277</v>
      </c>
      <c r="F113" s="24" t="s">
        <v>277</v>
      </c>
      <c r="G113" s="24" t="s">
        <v>277</v>
      </c>
      <c r="H113" s="20" t="s">
        <v>111</v>
      </c>
      <c r="I113" s="20" t="s">
        <v>6</v>
      </c>
      <c r="J113" s="20" t="s">
        <v>87</v>
      </c>
      <c r="K113" s="147" t="s">
        <v>277</v>
      </c>
      <c r="L113" s="20"/>
      <c r="M113" s="162" t="s">
        <v>927</v>
      </c>
      <c r="N113" s="143" t="s">
        <v>277</v>
      </c>
      <c r="O113" s="25" t="s">
        <v>277</v>
      </c>
      <c r="P113" s="25" t="s">
        <v>277</v>
      </c>
      <c r="Q113" s="25"/>
      <c r="R113" s="122" t="s">
        <v>277</v>
      </c>
      <c r="S113" s="122" t="s">
        <v>277</v>
      </c>
      <c r="T113" s="122" t="s">
        <v>277</v>
      </c>
      <c r="U113" s="122" t="s">
        <v>277</v>
      </c>
      <c r="V113" s="143" t="s">
        <v>277</v>
      </c>
      <c r="W113" s="141" t="s">
        <v>277</v>
      </c>
      <c r="X113" s="143" t="s">
        <v>277</v>
      </c>
      <c r="Y113" s="143" t="s">
        <v>277</v>
      </c>
      <c r="Z113" s="24"/>
      <c r="AA113" s="24" t="s">
        <v>262</v>
      </c>
      <c r="AB113" s="24" t="s">
        <v>73</v>
      </c>
      <c r="AC113" s="24">
        <f t="shared" si="5"/>
        <v>4</v>
      </c>
      <c r="AD113" s="19" t="s">
        <v>277</v>
      </c>
      <c r="AE113" s="8"/>
      <c r="AF113" s="20"/>
      <c r="AG113" s="20"/>
      <c r="AH113" s="20"/>
      <c r="AI113" s="20"/>
      <c r="AJ113" s="14"/>
      <c r="AK113" s="27"/>
    </row>
    <row r="114" spans="1:37" x14ac:dyDescent="0.25">
      <c r="A114" s="37" t="s">
        <v>457</v>
      </c>
      <c r="B114" s="68" t="s">
        <v>578</v>
      </c>
      <c r="C114" s="33">
        <v>0.82291666666666663</v>
      </c>
      <c r="D114" s="33">
        <v>0.86458333333333337</v>
      </c>
      <c r="E114" s="39" t="s">
        <v>930</v>
      </c>
      <c r="F114" s="32" t="s">
        <v>277</v>
      </c>
      <c r="G114" s="32" t="s">
        <v>277</v>
      </c>
      <c r="H114" s="11" t="s">
        <v>86</v>
      </c>
      <c r="I114" s="11" t="s">
        <v>6</v>
      </c>
      <c r="J114" s="11" t="s">
        <v>87</v>
      </c>
      <c r="K114" s="112" t="s">
        <v>277</v>
      </c>
      <c r="L114" s="11"/>
      <c r="M114" s="34" t="s">
        <v>277</v>
      </c>
      <c r="N114" s="34" t="s">
        <v>277</v>
      </c>
      <c r="O114" s="33" t="s">
        <v>277</v>
      </c>
      <c r="P114" s="33" t="s">
        <v>277</v>
      </c>
      <c r="Q114" s="33" t="s">
        <v>277</v>
      </c>
      <c r="R114" s="123" t="s">
        <v>277</v>
      </c>
      <c r="S114" s="123" t="s">
        <v>277</v>
      </c>
      <c r="T114" s="123" t="s">
        <v>277</v>
      </c>
      <c r="U114" s="123" t="s">
        <v>277</v>
      </c>
      <c r="V114" s="34" t="s">
        <v>277</v>
      </c>
      <c r="W114" s="142" t="s">
        <v>277</v>
      </c>
      <c r="X114" s="34" t="s">
        <v>277</v>
      </c>
      <c r="Y114" s="34" t="s">
        <v>277</v>
      </c>
      <c r="Z114" s="32"/>
      <c r="AA114" s="32" t="s">
        <v>262</v>
      </c>
      <c r="AB114" s="32" t="s">
        <v>73</v>
      </c>
      <c r="AC114" s="32">
        <f t="shared" si="5"/>
        <v>4</v>
      </c>
      <c r="AD114" s="12"/>
      <c r="AE114" s="40"/>
      <c r="AF114" s="11"/>
      <c r="AG114" s="11"/>
      <c r="AH114" s="11"/>
      <c r="AI114" s="11"/>
      <c r="AJ114" s="15"/>
      <c r="AK114" s="36"/>
    </row>
    <row r="115" spans="1:37" x14ac:dyDescent="0.25">
      <c r="A115" s="31" t="s">
        <v>103</v>
      </c>
      <c r="B115" s="66" t="s">
        <v>277</v>
      </c>
      <c r="C115" s="25">
        <v>0.86458333333333337</v>
      </c>
      <c r="D115" s="25">
        <v>0.875</v>
      </c>
      <c r="E115" s="26" t="s">
        <v>277</v>
      </c>
      <c r="F115" s="24" t="s">
        <v>277</v>
      </c>
      <c r="G115" s="24" t="s">
        <v>277</v>
      </c>
      <c r="H115" s="20" t="s">
        <v>111</v>
      </c>
      <c r="I115" s="20" t="s">
        <v>6</v>
      </c>
      <c r="J115" s="20" t="s">
        <v>93</v>
      </c>
      <c r="K115" s="147" t="s">
        <v>277</v>
      </c>
      <c r="L115" s="20"/>
      <c r="M115" s="127" t="s">
        <v>277</v>
      </c>
      <c r="N115" s="143" t="s">
        <v>277</v>
      </c>
      <c r="O115" s="25" t="s">
        <v>277</v>
      </c>
      <c r="P115" s="25" t="s">
        <v>277</v>
      </c>
      <c r="Q115" s="25"/>
      <c r="R115" s="122" t="s">
        <v>277</v>
      </c>
      <c r="S115" s="122">
        <v>1</v>
      </c>
      <c r="T115" s="122">
        <v>0</v>
      </c>
      <c r="U115" s="122">
        <v>0</v>
      </c>
      <c r="V115" s="143" t="s">
        <v>277</v>
      </c>
      <c r="W115" s="141" t="s">
        <v>277</v>
      </c>
      <c r="X115" s="143" t="s">
        <v>277</v>
      </c>
      <c r="Y115" s="143" t="s">
        <v>277</v>
      </c>
      <c r="Z115" s="24"/>
      <c r="AA115" s="24" t="s">
        <v>262</v>
      </c>
      <c r="AB115" s="24" t="s">
        <v>73</v>
      </c>
      <c r="AC115" s="24">
        <f t="shared" si="5"/>
        <v>4</v>
      </c>
      <c r="AD115" s="19" t="s">
        <v>277</v>
      </c>
      <c r="AE115" s="8"/>
      <c r="AF115" s="20"/>
      <c r="AG115" s="20"/>
      <c r="AH115" s="20"/>
      <c r="AI115" s="20"/>
      <c r="AJ115" s="14"/>
      <c r="AK115" s="27"/>
    </row>
    <row r="116" spans="1:37" x14ac:dyDescent="0.25">
      <c r="A116" s="31" t="s">
        <v>94</v>
      </c>
      <c r="B116" s="66" t="s">
        <v>277</v>
      </c>
      <c r="C116" s="25">
        <v>0.875</v>
      </c>
      <c r="D116" s="25">
        <v>0.88888888888888884</v>
      </c>
      <c r="E116" s="26" t="s">
        <v>277</v>
      </c>
      <c r="F116" s="24" t="s">
        <v>277</v>
      </c>
      <c r="G116" s="24" t="s">
        <v>277</v>
      </c>
      <c r="H116" s="20" t="s">
        <v>21</v>
      </c>
      <c r="I116" s="20" t="s">
        <v>6</v>
      </c>
      <c r="J116" s="20" t="s">
        <v>95</v>
      </c>
      <c r="K116" s="147" t="s">
        <v>277</v>
      </c>
      <c r="L116" s="20"/>
      <c r="M116" s="127" t="s">
        <v>277</v>
      </c>
      <c r="N116" s="143" t="s">
        <v>277</v>
      </c>
      <c r="O116" s="25" t="s">
        <v>277</v>
      </c>
      <c r="P116" s="25" t="s">
        <v>277</v>
      </c>
      <c r="Q116" s="25" t="s">
        <v>792</v>
      </c>
      <c r="R116" s="122" t="s">
        <v>277</v>
      </c>
      <c r="S116" s="122">
        <v>1</v>
      </c>
      <c r="T116" s="122">
        <v>0</v>
      </c>
      <c r="U116" s="122">
        <v>0</v>
      </c>
      <c r="V116" s="143" t="s">
        <v>277</v>
      </c>
      <c r="W116" s="141" t="s">
        <v>277</v>
      </c>
      <c r="X116" s="143" t="s">
        <v>277</v>
      </c>
      <c r="Y116" s="143" t="s">
        <v>277</v>
      </c>
      <c r="Z116" s="24"/>
      <c r="AA116" s="24" t="s">
        <v>262</v>
      </c>
      <c r="AB116" s="24" t="s">
        <v>73</v>
      </c>
      <c r="AC116" s="24">
        <f t="shared" si="5"/>
        <v>4</v>
      </c>
      <c r="AD116" s="19" t="s">
        <v>277</v>
      </c>
      <c r="AE116" s="8"/>
      <c r="AF116" s="20"/>
      <c r="AG116" s="20"/>
      <c r="AH116" s="20"/>
      <c r="AI116" s="20"/>
      <c r="AJ116" s="14"/>
      <c r="AK116" s="27"/>
    </row>
    <row r="117" spans="1:37" ht="26.25" x14ac:dyDescent="0.25">
      <c r="A117" s="31" t="s">
        <v>96</v>
      </c>
      <c r="B117" s="66" t="s">
        <v>277</v>
      </c>
      <c r="C117" s="25">
        <v>0.88888888888888884</v>
      </c>
      <c r="D117" s="25">
        <v>0.91666666666666663</v>
      </c>
      <c r="E117" s="26" t="s">
        <v>277</v>
      </c>
      <c r="F117" s="24" t="s">
        <v>277</v>
      </c>
      <c r="G117" s="24" t="s">
        <v>277</v>
      </c>
      <c r="H117" s="20" t="s">
        <v>96</v>
      </c>
      <c r="I117" s="20" t="s">
        <v>6</v>
      </c>
      <c r="J117" s="20" t="s">
        <v>97</v>
      </c>
      <c r="K117" s="147" t="s">
        <v>277</v>
      </c>
      <c r="L117" s="20"/>
      <c r="M117" s="127" t="s">
        <v>277</v>
      </c>
      <c r="N117" s="143" t="s">
        <v>277</v>
      </c>
      <c r="O117" s="25" t="s">
        <v>277</v>
      </c>
      <c r="P117" s="25" t="s">
        <v>277</v>
      </c>
      <c r="Q117" s="25"/>
      <c r="R117" s="122" t="s">
        <v>277</v>
      </c>
      <c r="S117" s="122" t="s">
        <v>277</v>
      </c>
      <c r="T117" s="122" t="s">
        <v>277</v>
      </c>
      <c r="U117" s="122" t="s">
        <v>277</v>
      </c>
      <c r="V117" s="143" t="s">
        <v>277</v>
      </c>
      <c r="W117" s="141" t="s">
        <v>277</v>
      </c>
      <c r="X117" s="143" t="s">
        <v>277</v>
      </c>
      <c r="Y117" s="143" t="s">
        <v>277</v>
      </c>
      <c r="Z117" s="24"/>
      <c r="AA117" s="24" t="s">
        <v>262</v>
      </c>
      <c r="AB117" s="24" t="s">
        <v>73</v>
      </c>
      <c r="AC117" s="24">
        <f t="shared" si="5"/>
        <v>4</v>
      </c>
      <c r="AD117" s="19" t="s">
        <v>277</v>
      </c>
      <c r="AE117" s="8"/>
      <c r="AF117" s="20"/>
      <c r="AG117" s="20"/>
      <c r="AH117" s="20"/>
      <c r="AI117" s="20"/>
      <c r="AJ117" s="14"/>
      <c r="AK117" s="27"/>
    </row>
    <row r="118" spans="1:37" x14ac:dyDescent="0.25">
      <c r="A118" s="31" t="s">
        <v>219</v>
      </c>
      <c r="B118" s="66" t="s">
        <v>277</v>
      </c>
      <c r="C118" s="25">
        <v>0.89583333333333337</v>
      </c>
      <c r="D118" s="25">
        <v>0.94791666666666663</v>
      </c>
      <c r="E118" s="26" t="s">
        <v>277</v>
      </c>
      <c r="F118" s="24" t="s">
        <v>277</v>
      </c>
      <c r="G118" s="24" t="s">
        <v>277</v>
      </c>
      <c r="H118" s="20" t="s">
        <v>137</v>
      </c>
      <c r="I118" s="20" t="s">
        <v>6</v>
      </c>
      <c r="J118" s="20"/>
      <c r="K118" s="147" t="s">
        <v>277</v>
      </c>
      <c r="L118" s="20"/>
      <c r="M118" s="127" t="s">
        <v>277</v>
      </c>
      <c r="N118" s="143" t="s">
        <v>277</v>
      </c>
      <c r="O118" s="25" t="s">
        <v>277</v>
      </c>
      <c r="P118" s="25" t="s">
        <v>277</v>
      </c>
      <c r="Q118" s="25"/>
      <c r="R118" s="122" t="s">
        <v>277</v>
      </c>
      <c r="S118" s="122" t="s">
        <v>277</v>
      </c>
      <c r="T118" s="122" t="s">
        <v>277</v>
      </c>
      <c r="U118" s="122" t="s">
        <v>277</v>
      </c>
      <c r="V118" s="143" t="s">
        <v>277</v>
      </c>
      <c r="W118" s="141" t="s">
        <v>277</v>
      </c>
      <c r="X118" s="143" t="s">
        <v>277</v>
      </c>
      <c r="Y118" s="143" t="s">
        <v>277</v>
      </c>
      <c r="Z118" s="24"/>
      <c r="AA118" s="24" t="s">
        <v>262</v>
      </c>
      <c r="AB118" s="24" t="s">
        <v>73</v>
      </c>
      <c r="AC118" s="24">
        <f t="shared" si="5"/>
        <v>4</v>
      </c>
      <c r="AD118" s="19" t="s">
        <v>277</v>
      </c>
      <c r="AE118" s="8"/>
      <c r="AF118" s="20"/>
      <c r="AG118" s="20"/>
      <c r="AH118" s="20"/>
      <c r="AI118" s="20"/>
      <c r="AJ118" s="14"/>
      <c r="AK118" s="27"/>
    </row>
    <row r="119" spans="1:37" x14ac:dyDescent="0.25">
      <c r="A119" s="31" t="s">
        <v>119</v>
      </c>
      <c r="B119" s="66" t="s">
        <v>277</v>
      </c>
      <c r="C119" s="25">
        <v>0.89583333333333337</v>
      </c>
      <c r="D119" s="25">
        <v>8.3333333333333329E-2</v>
      </c>
      <c r="E119" s="26" t="s">
        <v>277</v>
      </c>
      <c r="F119" s="24" t="s">
        <v>277</v>
      </c>
      <c r="G119" s="24" t="s">
        <v>277</v>
      </c>
      <c r="H119" s="20" t="s">
        <v>21</v>
      </c>
      <c r="I119" s="20" t="s">
        <v>6</v>
      </c>
      <c r="J119" s="20" t="s">
        <v>119</v>
      </c>
      <c r="K119" s="147" t="s">
        <v>277</v>
      </c>
      <c r="L119" s="20"/>
      <c r="M119" s="127" t="s">
        <v>277</v>
      </c>
      <c r="N119" s="143" t="s">
        <v>277</v>
      </c>
      <c r="O119" s="25" t="s">
        <v>277</v>
      </c>
      <c r="P119" s="25" t="s">
        <v>277</v>
      </c>
      <c r="Q119" s="25"/>
      <c r="R119" s="122" t="s">
        <v>277</v>
      </c>
      <c r="S119" s="122" t="s">
        <v>277</v>
      </c>
      <c r="T119" s="122" t="s">
        <v>277</v>
      </c>
      <c r="U119" s="122" t="s">
        <v>277</v>
      </c>
      <c r="V119" s="143" t="s">
        <v>277</v>
      </c>
      <c r="W119" s="141" t="s">
        <v>277</v>
      </c>
      <c r="X119" s="143" t="s">
        <v>277</v>
      </c>
      <c r="Y119" s="143" t="s">
        <v>277</v>
      </c>
      <c r="Z119" s="24"/>
      <c r="AA119" s="24" t="s">
        <v>262</v>
      </c>
      <c r="AB119" s="24" t="s">
        <v>73</v>
      </c>
      <c r="AC119" s="24">
        <f t="shared" si="5"/>
        <v>4</v>
      </c>
      <c r="AD119" s="19" t="s">
        <v>277</v>
      </c>
      <c r="AE119" s="8"/>
      <c r="AF119" s="20"/>
      <c r="AG119" s="20"/>
      <c r="AH119" s="20"/>
      <c r="AI119" s="20"/>
      <c r="AJ119" s="14"/>
      <c r="AK119" s="27"/>
    </row>
    <row r="120" spans="1:37" x14ac:dyDescent="0.25">
      <c r="A120" s="31" t="s">
        <v>458</v>
      </c>
      <c r="B120" s="66" t="s">
        <v>277</v>
      </c>
      <c r="C120" s="25">
        <v>0.9375</v>
      </c>
      <c r="D120" s="25">
        <v>4.1666666666666664E-2</v>
      </c>
      <c r="E120" s="26" t="s">
        <v>277</v>
      </c>
      <c r="F120" s="24" t="s">
        <v>277</v>
      </c>
      <c r="G120" s="24" t="s">
        <v>277</v>
      </c>
      <c r="H120" s="20" t="s">
        <v>21</v>
      </c>
      <c r="I120" s="20" t="s">
        <v>6</v>
      </c>
      <c r="J120" s="20" t="s">
        <v>87</v>
      </c>
      <c r="K120" s="147" t="s">
        <v>277</v>
      </c>
      <c r="L120" s="20"/>
      <c r="M120" s="127" t="s">
        <v>277</v>
      </c>
      <c r="N120" s="143" t="s">
        <v>277</v>
      </c>
      <c r="O120" s="25" t="s">
        <v>277</v>
      </c>
      <c r="P120" s="25" t="s">
        <v>277</v>
      </c>
      <c r="Q120" s="25"/>
      <c r="R120" s="122" t="s">
        <v>277</v>
      </c>
      <c r="S120" s="122" t="s">
        <v>277</v>
      </c>
      <c r="T120" s="122" t="s">
        <v>277</v>
      </c>
      <c r="U120" s="122" t="s">
        <v>277</v>
      </c>
      <c r="V120" s="143" t="s">
        <v>277</v>
      </c>
      <c r="W120" s="141" t="s">
        <v>277</v>
      </c>
      <c r="X120" s="143" t="s">
        <v>277</v>
      </c>
      <c r="Y120" s="143" t="s">
        <v>277</v>
      </c>
      <c r="Z120" s="24"/>
      <c r="AA120" s="24" t="s">
        <v>262</v>
      </c>
      <c r="AB120" s="24" t="s">
        <v>73</v>
      </c>
      <c r="AC120" s="24">
        <f t="shared" si="5"/>
        <v>4</v>
      </c>
      <c r="AD120" s="19" t="s">
        <v>277</v>
      </c>
      <c r="AE120" s="8"/>
      <c r="AF120" s="20"/>
      <c r="AG120" s="20"/>
      <c r="AH120" s="20"/>
      <c r="AI120" s="20"/>
      <c r="AJ120" s="14"/>
      <c r="AK120" s="27"/>
    </row>
    <row r="121" spans="1:37" x14ac:dyDescent="0.25">
      <c r="A121" s="37" t="s">
        <v>104</v>
      </c>
      <c r="B121" s="68" t="s">
        <v>578</v>
      </c>
      <c r="C121" s="33">
        <v>0.94791666666666663</v>
      </c>
      <c r="D121" s="33">
        <v>0.96875</v>
      </c>
      <c r="E121" s="39" t="s">
        <v>930</v>
      </c>
      <c r="F121" s="32" t="s">
        <v>277</v>
      </c>
      <c r="G121" s="32" t="s">
        <v>277</v>
      </c>
      <c r="H121" s="11" t="s">
        <v>86</v>
      </c>
      <c r="I121" s="11" t="s">
        <v>6</v>
      </c>
      <c r="J121" s="11" t="s">
        <v>87</v>
      </c>
      <c r="K121" s="112" t="s">
        <v>277</v>
      </c>
      <c r="L121" s="11"/>
      <c r="M121" s="34" t="s">
        <v>277</v>
      </c>
      <c r="N121" s="34" t="s">
        <v>277</v>
      </c>
      <c r="O121" s="33"/>
      <c r="P121" s="33" t="s">
        <v>277</v>
      </c>
      <c r="Q121" s="33" t="s">
        <v>277</v>
      </c>
      <c r="R121" s="123" t="s">
        <v>277</v>
      </c>
      <c r="S121" s="123" t="s">
        <v>277</v>
      </c>
      <c r="T121" s="123" t="s">
        <v>277</v>
      </c>
      <c r="U121" s="123" t="s">
        <v>277</v>
      </c>
      <c r="V121" s="34" t="s">
        <v>277</v>
      </c>
      <c r="W121" s="142" t="s">
        <v>277</v>
      </c>
      <c r="X121" s="34" t="s">
        <v>277</v>
      </c>
      <c r="Y121" s="34" t="s">
        <v>277</v>
      </c>
      <c r="Z121" s="32"/>
      <c r="AA121" s="32" t="s">
        <v>262</v>
      </c>
      <c r="AB121" s="32" t="s">
        <v>73</v>
      </c>
      <c r="AC121" s="32">
        <f t="shared" si="5"/>
        <v>4</v>
      </c>
      <c r="AD121" s="12"/>
      <c r="AE121" s="40"/>
      <c r="AF121" s="11"/>
      <c r="AG121" s="11"/>
      <c r="AH121" s="11"/>
      <c r="AI121" s="11"/>
      <c r="AJ121" s="15"/>
      <c r="AK121" s="36"/>
    </row>
    <row r="122" spans="1:37" ht="15.75" thickBot="1" x14ac:dyDescent="0.3">
      <c r="A122" s="31" t="s">
        <v>105</v>
      </c>
      <c r="B122" s="66" t="s">
        <v>277</v>
      </c>
      <c r="C122" s="25">
        <v>0.95833333333333337</v>
      </c>
      <c r="D122" s="25">
        <v>1</v>
      </c>
      <c r="E122" s="26" t="s">
        <v>277</v>
      </c>
      <c r="F122" s="24" t="s">
        <v>277</v>
      </c>
      <c r="G122" s="24" t="s">
        <v>277</v>
      </c>
      <c r="H122" s="20" t="s">
        <v>19</v>
      </c>
      <c r="I122" s="20" t="s">
        <v>6</v>
      </c>
      <c r="J122" s="20" t="s">
        <v>78</v>
      </c>
      <c r="K122" s="147" t="s">
        <v>277</v>
      </c>
      <c r="L122" s="20"/>
      <c r="M122" s="127" t="s">
        <v>907</v>
      </c>
      <c r="N122" s="143" t="s">
        <v>277</v>
      </c>
      <c r="O122" s="25" t="s">
        <v>277</v>
      </c>
      <c r="P122" s="25" t="s">
        <v>277</v>
      </c>
      <c r="Q122" s="25"/>
      <c r="R122" s="122" t="s">
        <v>277</v>
      </c>
      <c r="S122" s="122">
        <v>1</v>
      </c>
      <c r="T122" s="122">
        <v>0</v>
      </c>
      <c r="U122" s="122">
        <v>0</v>
      </c>
      <c r="V122" s="143" t="s">
        <v>277</v>
      </c>
      <c r="W122" s="141" t="s">
        <v>277</v>
      </c>
      <c r="X122" s="143" t="s">
        <v>277</v>
      </c>
      <c r="Y122" s="143" t="s">
        <v>277</v>
      </c>
      <c r="Z122" s="24"/>
      <c r="AA122" s="24" t="s">
        <v>262</v>
      </c>
      <c r="AB122" s="24" t="s">
        <v>73</v>
      </c>
      <c r="AC122" s="24">
        <f t="shared" si="5"/>
        <v>4</v>
      </c>
      <c r="AD122" s="19" t="s">
        <v>277</v>
      </c>
      <c r="AE122" s="8"/>
      <c r="AF122" s="20"/>
      <c r="AG122" s="20"/>
      <c r="AH122" s="20"/>
      <c r="AI122" s="20"/>
      <c r="AJ122" s="14"/>
      <c r="AK122" s="27"/>
    </row>
    <row r="123" spans="1:37" s="109" customFormat="1" ht="16.5" thickBot="1" x14ac:dyDescent="0.3">
      <c r="A123" s="100" t="s">
        <v>256</v>
      </c>
      <c r="B123" s="101" t="s">
        <v>221</v>
      </c>
      <c r="C123" s="102" t="s">
        <v>221</v>
      </c>
      <c r="D123" s="102" t="s">
        <v>221</v>
      </c>
      <c r="E123" s="103" t="s">
        <v>221</v>
      </c>
      <c r="F123" s="101" t="s">
        <v>221</v>
      </c>
      <c r="G123" s="101" t="s">
        <v>221</v>
      </c>
      <c r="H123" s="101" t="s">
        <v>221</v>
      </c>
      <c r="I123" s="104" t="s">
        <v>8</v>
      </c>
      <c r="J123" s="101" t="s">
        <v>221</v>
      </c>
      <c r="K123" s="102" t="s">
        <v>221</v>
      </c>
      <c r="L123" s="101" t="s">
        <v>221</v>
      </c>
      <c r="M123" s="101" t="s">
        <v>221</v>
      </c>
      <c r="N123" s="106" t="s">
        <v>221</v>
      </c>
      <c r="O123" s="101" t="s">
        <v>221</v>
      </c>
      <c r="P123" s="101" t="s">
        <v>221</v>
      </c>
      <c r="Q123" s="101" t="s">
        <v>221</v>
      </c>
      <c r="R123" s="137" t="s">
        <v>221</v>
      </c>
      <c r="S123" s="137" t="s">
        <v>221</v>
      </c>
      <c r="T123" s="137" t="s">
        <v>221</v>
      </c>
      <c r="U123" s="137" t="s">
        <v>221</v>
      </c>
      <c r="V123" s="101" t="s">
        <v>221</v>
      </c>
      <c r="W123" s="101" t="s">
        <v>221</v>
      </c>
      <c r="X123" s="101" t="s">
        <v>221</v>
      </c>
      <c r="Y123" s="101" t="s">
        <v>221</v>
      </c>
      <c r="Z123" s="101" t="s">
        <v>195</v>
      </c>
      <c r="AA123" s="101" t="s">
        <v>262</v>
      </c>
      <c r="AB123" s="101" t="s">
        <v>244</v>
      </c>
      <c r="AC123" s="105">
        <f t="shared" si="5"/>
        <v>0</v>
      </c>
      <c r="AD123" s="106" t="s">
        <v>195</v>
      </c>
      <c r="AE123" s="101" t="s">
        <v>221</v>
      </c>
      <c r="AF123" s="101" t="s">
        <v>221</v>
      </c>
      <c r="AG123" s="101" t="s">
        <v>221</v>
      </c>
      <c r="AH123" s="101" t="s">
        <v>221</v>
      </c>
      <c r="AI123" s="101" t="s">
        <v>221</v>
      </c>
      <c r="AJ123" s="107" t="s">
        <v>317</v>
      </c>
      <c r="AK123" s="108"/>
    </row>
    <row r="124" spans="1:37" x14ac:dyDescent="0.25">
      <c r="A124" s="60" t="s">
        <v>143</v>
      </c>
      <c r="B124" s="66" t="s">
        <v>547</v>
      </c>
      <c r="C124" s="25">
        <v>0.25</v>
      </c>
      <c r="D124" s="25">
        <v>0.29166666666666669</v>
      </c>
      <c r="E124" s="26" t="s">
        <v>277</v>
      </c>
      <c r="F124" s="24">
        <v>20</v>
      </c>
      <c r="G124" s="24" t="s">
        <v>609</v>
      </c>
      <c r="H124" s="20" t="s">
        <v>21</v>
      </c>
      <c r="I124" s="20" t="s">
        <v>8</v>
      </c>
      <c r="J124" s="20" t="s">
        <v>75</v>
      </c>
      <c r="K124" s="147" t="s">
        <v>277</v>
      </c>
      <c r="L124" s="20"/>
      <c r="M124" s="70" t="s">
        <v>146</v>
      </c>
      <c r="N124" s="143" t="s">
        <v>277</v>
      </c>
      <c r="O124" s="25" t="s">
        <v>277</v>
      </c>
      <c r="P124" s="25" t="s">
        <v>277</v>
      </c>
      <c r="Q124" s="130" t="s">
        <v>735</v>
      </c>
      <c r="R124" s="122" t="s">
        <v>277</v>
      </c>
      <c r="S124" s="122" t="s">
        <v>277</v>
      </c>
      <c r="T124" s="122" t="s">
        <v>277</v>
      </c>
      <c r="U124" s="122" t="s">
        <v>277</v>
      </c>
      <c r="V124" s="143" t="s">
        <v>277</v>
      </c>
      <c r="W124" s="141" t="s">
        <v>277</v>
      </c>
      <c r="X124" s="143" t="s">
        <v>277</v>
      </c>
      <c r="Y124" s="143" t="s">
        <v>277</v>
      </c>
      <c r="Z124" s="24"/>
      <c r="AA124" s="24" t="s">
        <v>262</v>
      </c>
      <c r="AB124" s="24" t="s">
        <v>7</v>
      </c>
      <c r="AC124" s="24">
        <f t="shared" ref="AC124:AC178" si="7">(IF(AB124="F",1,0))+(IF(AB124="M",2,0))+(IF(AB124="A",3,0))+(IF(AB124="E",4,0))</f>
        <v>1</v>
      </c>
      <c r="AD124" s="19" t="s">
        <v>277</v>
      </c>
      <c r="AE124" s="8"/>
      <c r="AF124" s="20"/>
      <c r="AG124" s="20"/>
      <c r="AH124" s="20"/>
      <c r="AI124" s="20"/>
      <c r="AJ124" s="30" t="s">
        <v>302</v>
      </c>
      <c r="AK124" s="27"/>
    </row>
    <row r="125" spans="1:37" ht="26.25" x14ac:dyDescent="0.25">
      <c r="A125" s="37" t="s">
        <v>108</v>
      </c>
      <c r="B125" s="68" t="s">
        <v>578</v>
      </c>
      <c r="C125" s="33">
        <v>0.29166666666666669</v>
      </c>
      <c r="D125" s="33">
        <v>0.375</v>
      </c>
      <c r="E125" s="39" t="s">
        <v>930</v>
      </c>
      <c r="F125" s="32" t="s">
        <v>277</v>
      </c>
      <c r="G125" s="32" t="s">
        <v>277</v>
      </c>
      <c r="H125" s="11" t="s">
        <v>86</v>
      </c>
      <c r="I125" s="11" t="s">
        <v>8</v>
      </c>
      <c r="J125" s="11" t="s">
        <v>87</v>
      </c>
      <c r="K125" s="33" t="s">
        <v>277</v>
      </c>
      <c r="L125" s="11" t="s">
        <v>109</v>
      </c>
      <c r="M125" s="34" t="s">
        <v>277</v>
      </c>
      <c r="N125" s="34" t="s">
        <v>277</v>
      </c>
      <c r="O125" s="33" t="s">
        <v>277</v>
      </c>
      <c r="P125" s="33" t="s">
        <v>277</v>
      </c>
      <c r="Q125" s="33" t="s">
        <v>277</v>
      </c>
      <c r="R125" s="123" t="s">
        <v>277</v>
      </c>
      <c r="S125" s="123" t="s">
        <v>277</v>
      </c>
      <c r="T125" s="123" t="s">
        <v>277</v>
      </c>
      <c r="U125" s="123" t="s">
        <v>277</v>
      </c>
      <c r="V125" s="34" t="s">
        <v>277</v>
      </c>
      <c r="W125" s="142" t="s">
        <v>277</v>
      </c>
      <c r="X125" s="34" t="s">
        <v>277</v>
      </c>
      <c r="Y125" s="34" t="s">
        <v>277</v>
      </c>
      <c r="Z125" s="32"/>
      <c r="AA125" s="32" t="s">
        <v>262</v>
      </c>
      <c r="AB125" s="32" t="s">
        <v>7</v>
      </c>
      <c r="AC125" s="32">
        <f t="shared" si="7"/>
        <v>1</v>
      </c>
      <c r="AD125" s="12"/>
      <c r="AE125" s="40"/>
      <c r="AF125" s="11"/>
      <c r="AG125" s="11"/>
      <c r="AH125" s="11"/>
      <c r="AI125" s="11"/>
      <c r="AJ125" s="15"/>
      <c r="AK125" s="36"/>
    </row>
    <row r="126" spans="1:37" ht="39" x14ac:dyDescent="0.25">
      <c r="A126" s="60" t="s">
        <v>436</v>
      </c>
      <c r="B126" s="66" t="s">
        <v>508</v>
      </c>
      <c r="C126" s="25">
        <v>0.35416666666666669</v>
      </c>
      <c r="D126" s="25">
        <v>0.66666666666666663</v>
      </c>
      <c r="E126" s="26" t="s">
        <v>277</v>
      </c>
      <c r="F126" s="24">
        <v>12</v>
      </c>
      <c r="G126" s="24" t="s">
        <v>609</v>
      </c>
      <c r="H126" s="20" t="s">
        <v>19</v>
      </c>
      <c r="I126" s="20" t="s">
        <v>8</v>
      </c>
      <c r="J126" s="20" t="s">
        <v>65</v>
      </c>
      <c r="K126" s="147" t="s">
        <v>277</v>
      </c>
      <c r="L126" s="20"/>
      <c r="M126" s="70" t="s">
        <v>891</v>
      </c>
      <c r="N126" s="20" t="s">
        <v>107</v>
      </c>
      <c r="O126" s="132" t="s">
        <v>774</v>
      </c>
      <c r="P126" s="25" t="s">
        <v>277</v>
      </c>
      <c r="Q126" s="131" t="s">
        <v>775</v>
      </c>
      <c r="R126" s="122" t="s">
        <v>277</v>
      </c>
      <c r="S126" s="122">
        <v>1</v>
      </c>
      <c r="T126" s="122">
        <v>0</v>
      </c>
      <c r="U126" s="122">
        <v>0</v>
      </c>
      <c r="V126" s="143" t="s">
        <v>277</v>
      </c>
      <c r="W126" s="141" t="s">
        <v>277</v>
      </c>
      <c r="X126" s="143" t="s">
        <v>277</v>
      </c>
      <c r="Y126" s="143" t="s">
        <v>277</v>
      </c>
      <c r="Z126" s="24"/>
      <c r="AA126" s="24" t="s">
        <v>261</v>
      </c>
      <c r="AB126" s="24" t="s">
        <v>7</v>
      </c>
      <c r="AC126" s="24">
        <f t="shared" si="7"/>
        <v>1</v>
      </c>
      <c r="AD126" s="19" t="s">
        <v>195</v>
      </c>
      <c r="AE126" s="28" t="s">
        <v>54</v>
      </c>
      <c r="AF126" s="20"/>
      <c r="AG126" s="20"/>
      <c r="AH126" s="20"/>
      <c r="AI126" s="20"/>
      <c r="AJ126" s="16" t="s">
        <v>437</v>
      </c>
      <c r="AK126" s="27"/>
    </row>
    <row r="127" spans="1:37" ht="64.5" x14ac:dyDescent="0.25">
      <c r="A127" s="60" t="s">
        <v>406</v>
      </c>
      <c r="B127" s="66" t="s">
        <v>509</v>
      </c>
      <c r="C127" s="25">
        <v>0.35416666666666669</v>
      </c>
      <c r="D127" s="25">
        <v>0.625</v>
      </c>
      <c r="E127" s="26">
        <v>40</v>
      </c>
      <c r="F127" s="24">
        <v>12</v>
      </c>
      <c r="G127" s="24" t="s">
        <v>609</v>
      </c>
      <c r="H127" s="20" t="s">
        <v>22</v>
      </c>
      <c r="I127" s="20" t="s">
        <v>8</v>
      </c>
      <c r="J127" s="20" t="s">
        <v>643</v>
      </c>
      <c r="K127" s="25" t="s">
        <v>607</v>
      </c>
      <c r="L127" s="20" t="s">
        <v>606</v>
      </c>
      <c r="M127" s="70" t="s">
        <v>908</v>
      </c>
      <c r="N127" s="20" t="s">
        <v>837</v>
      </c>
      <c r="O127" s="132" t="s">
        <v>769</v>
      </c>
      <c r="P127" s="25"/>
      <c r="Q127" s="132" t="s">
        <v>770</v>
      </c>
      <c r="R127" s="122" t="s">
        <v>277</v>
      </c>
      <c r="S127" s="122">
        <v>1</v>
      </c>
      <c r="T127" s="122">
        <v>0</v>
      </c>
      <c r="U127" s="122">
        <v>0</v>
      </c>
      <c r="V127" s="20"/>
      <c r="W127" s="26"/>
      <c r="X127" s="20"/>
      <c r="Y127" s="20"/>
      <c r="Z127" s="24" t="s">
        <v>876</v>
      </c>
      <c r="AA127" s="24" t="s">
        <v>261</v>
      </c>
      <c r="AB127" s="24" t="s">
        <v>7</v>
      </c>
      <c r="AC127" s="24">
        <f t="shared" si="7"/>
        <v>1</v>
      </c>
      <c r="AD127" s="19" t="s">
        <v>195</v>
      </c>
      <c r="AE127" s="28" t="s">
        <v>49</v>
      </c>
      <c r="AF127" s="47" t="s">
        <v>400</v>
      </c>
      <c r="AG127" s="20" t="s">
        <v>402</v>
      </c>
      <c r="AH127" s="20" t="s">
        <v>401</v>
      </c>
      <c r="AI127" s="20" t="s">
        <v>643</v>
      </c>
      <c r="AJ127" s="30" t="s">
        <v>318</v>
      </c>
      <c r="AK127" s="27"/>
    </row>
    <row r="128" spans="1:37" ht="26.25" x14ac:dyDescent="0.25">
      <c r="A128" s="60" t="s">
        <v>407</v>
      </c>
      <c r="B128" s="66" t="s">
        <v>510</v>
      </c>
      <c r="C128" s="25">
        <v>0.45833333333333331</v>
      </c>
      <c r="D128" s="25">
        <v>0.79166666666666663</v>
      </c>
      <c r="E128" s="26">
        <v>182</v>
      </c>
      <c r="F128" s="24">
        <v>21</v>
      </c>
      <c r="G128" s="24" t="s">
        <v>609</v>
      </c>
      <c r="H128" s="20" t="s">
        <v>17</v>
      </c>
      <c r="I128" s="20" t="s">
        <v>8</v>
      </c>
      <c r="J128" s="20" t="s">
        <v>644</v>
      </c>
      <c r="K128" s="25" t="s">
        <v>645</v>
      </c>
      <c r="L128" s="20" t="s">
        <v>48</v>
      </c>
      <c r="M128" s="70" t="s">
        <v>909</v>
      </c>
      <c r="N128" s="20" t="s">
        <v>828</v>
      </c>
      <c r="O128" s="131" t="s">
        <v>771</v>
      </c>
      <c r="P128" s="25"/>
      <c r="Q128" s="131" t="s">
        <v>870</v>
      </c>
      <c r="R128" s="122" t="s">
        <v>277</v>
      </c>
      <c r="S128" s="122">
        <v>1</v>
      </c>
      <c r="T128" s="122">
        <v>0</v>
      </c>
      <c r="U128" s="122">
        <v>0</v>
      </c>
      <c r="V128" s="20"/>
      <c r="W128" s="26"/>
      <c r="X128" s="20"/>
      <c r="Y128" s="20"/>
      <c r="Z128" s="24" t="s">
        <v>876</v>
      </c>
      <c r="AA128" s="24" t="s">
        <v>261</v>
      </c>
      <c r="AB128" s="24" t="s">
        <v>7</v>
      </c>
      <c r="AC128" s="24">
        <f t="shared" si="7"/>
        <v>1</v>
      </c>
      <c r="AD128" s="19" t="s">
        <v>195</v>
      </c>
      <c r="AE128" s="28" t="s">
        <v>823</v>
      </c>
      <c r="AF128" s="20"/>
      <c r="AG128" s="20"/>
      <c r="AH128" s="20"/>
      <c r="AI128" s="20"/>
      <c r="AJ128" s="30" t="s">
        <v>317</v>
      </c>
      <c r="AK128" s="27"/>
    </row>
    <row r="129" spans="1:37" ht="39" x14ac:dyDescent="0.25">
      <c r="A129" s="60" t="s">
        <v>390</v>
      </c>
      <c r="B129" s="66" t="s">
        <v>511</v>
      </c>
      <c r="C129" s="25">
        <v>0.35416666666666669</v>
      </c>
      <c r="D129" s="25">
        <v>0.66666666666666663</v>
      </c>
      <c r="E129" s="26" t="s">
        <v>277</v>
      </c>
      <c r="F129" s="24">
        <v>8</v>
      </c>
      <c r="G129" s="24" t="s">
        <v>609</v>
      </c>
      <c r="H129" s="20" t="s">
        <v>19</v>
      </c>
      <c r="I129" s="20" t="s">
        <v>8</v>
      </c>
      <c r="J129" s="20" t="s">
        <v>55</v>
      </c>
      <c r="K129" s="147" t="s">
        <v>277</v>
      </c>
      <c r="L129" s="20" t="s">
        <v>57</v>
      </c>
      <c r="M129" s="70" t="s">
        <v>910</v>
      </c>
      <c r="N129" s="20" t="s">
        <v>817</v>
      </c>
      <c r="O129" s="25" t="s">
        <v>725</v>
      </c>
      <c r="P129" s="25"/>
      <c r="Q129" s="131" t="s">
        <v>776</v>
      </c>
      <c r="R129" s="122" t="s">
        <v>277</v>
      </c>
      <c r="S129" s="122">
        <v>1</v>
      </c>
      <c r="T129" s="122">
        <v>0</v>
      </c>
      <c r="U129" s="122">
        <v>0</v>
      </c>
      <c r="V129" s="143" t="s">
        <v>277</v>
      </c>
      <c r="W129" s="141" t="s">
        <v>277</v>
      </c>
      <c r="X129" s="143" t="s">
        <v>277</v>
      </c>
      <c r="Y129" s="143" t="s">
        <v>277</v>
      </c>
      <c r="Z129" s="24"/>
      <c r="AA129" s="24" t="s">
        <v>261</v>
      </c>
      <c r="AB129" s="24" t="s">
        <v>7</v>
      </c>
      <c r="AC129" s="24">
        <f t="shared" si="7"/>
        <v>1</v>
      </c>
      <c r="AD129" s="19" t="s">
        <v>195</v>
      </c>
      <c r="AE129" s="8"/>
      <c r="AF129" s="20"/>
      <c r="AG129" s="20"/>
      <c r="AH129" s="20"/>
      <c r="AI129" s="20"/>
      <c r="AJ129" s="30" t="s">
        <v>320</v>
      </c>
      <c r="AK129" s="27"/>
    </row>
    <row r="130" spans="1:37" ht="39" x14ac:dyDescent="0.25">
      <c r="A130" s="60" t="s">
        <v>220</v>
      </c>
      <c r="B130" s="66" t="s">
        <v>512</v>
      </c>
      <c r="C130" s="25">
        <v>0.35416666666666669</v>
      </c>
      <c r="D130" s="25">
        <v>0.66666666666666663</v>
      </c>
      <c r="E130" s="26" t="s">
        <v>432</v>
      </c>
      <c r="F130" s="24">
        <v>7</v>
      </c>
      <c r="G130" s="24" t="s">
        <v>609</v>
      </c>
      <c r="H130" s="20" t="s">
        <v>19</v>
      </c>
      <c r="I130" s="20" t="s">
        <v>8</v>
      </c>
      <c r="J130" s="20" t="s">
        <v>655</v>
      </c>
      <c r="K130" s="25" t="s">
        <v>647</v>
      </c>
      <c r="L130" s="20" t="s">
        <v>583</v>
      </c>
      <c r="M130" s="159" t="s">
        <v>910</v>
      </c>
      <c r="N130" s="20" t="s">
        <v>817</v>
      </c>
      <c r="O130" s="25" t="s">
        <v>725</v>
      </c>
      <c r="P130" s="25"/>
      <c r="Q130" s="130" t="s">
        <v>777</v>
      </c>
      <c r="R130" s="122" t="s">
        <v>277</v>
      </c>
      <c r="S130" s="122">
        <v>1</v>
      </c>
      <c r="T130" s="122">
        <v>0</v>
      </c>
      <c r="U130" s="122">
        <v>0</v>
      </c>
      <c r="V130" s="20"/>
      <c r="W130" s="26"/>
      <c r="X130" s="20"/>
      <c r="Y130" s="20"/>
      <c r="Z130" s="24" t="s">
        <v>876</v>
      </c>
      <c r="AA130" s="24" t="s">
        <v>261</v>
      </c>
      <c r="AB130" s="24" t="s">
        <v>7</v>
      </c>
      <c r="AC130" s="24">
        <f t="shared" si="7"/>
        <v>1</v>
      </c>
      <c r="AD130" s="19" t="s">
        <v>221</v>
      </c>
      <c r="AE130" s="92" t="s">
        <v>650</v>
      </c>
      <c r="AF130" s="93" t="s">
        <v>651</v>
      </c>
      <c r="AG130" s="20" t="s">
        <v>652</v>
      </c>
      <c r="AH130" s="20" t="s">
        <v>653</v>
      </c>
      <c r="AI130" s="20" t="s">
        <v>654</v>
      </c>
      <c r="AJ130" s="16" t="s">
        <v>321</v>
      </c>
      <c r="AK130" s="27"/>
    </row>
    <row r="131" spans="1:37" ht="39" x14ac:dyDescent="0.25">
      <c r="A131" s="60" t="s">
        <v>222</v>
      </c>
      <c r="B131" s="66" t="s">
        <v>513</v>
      </c>
      <c r="C131" s="25">
        <v>0.35416666666666669</v>
      </c>
      <c r="D131" s="25">
        <v>0.5</v>
      </c>
      <c r="E131" s="26">
        <v>24</v>
      </c>
      <c r="F131" s="24">
        <v>8</v>
      </c>
      <c r="G131" s="24" t="s">
        <v>609</v>
      </c>
      <c r="H131" s="20" t="s">
        <v>18</v>
      </c>
      <c r="I131" s="20" t="s">
        <v>8</v>
      </c>
      <c r="J131" s="20" t="s">
        <v>656</v>
      </c>
      <c r="K131" s="25" t="s">
        <v>648</v>
      </c>
      <c r="L131" s="20" t="s">
        <v>583</v>
      </c>
      <c r="M131" s="159" t="s">
        <v>910</v>
      </c>
      <c r="N131" s="20" t="s">
        <v>817</v>
      </c>
      <c r="O131" s="25" t="s">
        <v>778</v>
      </c>
      <c r="P131" s="25"/>
      <c r="Q131" s="25" t="s">
        <v>871</v>
      </c>
      <c r="R131" s="122" t="s">
        <v>277</v>
      </c>
      <c r="S131" s="122">
        <v>1</v>
      </c>
      <c r="T131" s="122">
        <v>0</v>
      </c>
      <c r="U131" s="122">
        <v>0</v>
      </c>
      <c r="V131" s="20"/>
      <c r="W131" s="26"/>
      <c r="X131" s="20"/>
      <c r="Y131" s="20"/>
      <c r="Z131" s="24" t="s">
        <v>876</v>
      </c>
      <c r="AA131" s="24" t="s">
        <v>261</v>
      </c>
      <c r="AB131" s="24" t="s">
        <v>10</v>
      </c>
      <c r="AC131" s="24">
        <f t="shared" si="7"/>
        <v>2</v>
      </c>
      <c r="AD131" s="19" t="s">
        <v>195</v>
      </c>
      <c r="AE131" s="92" t="s">
        <v>650</v>
      </c>
      <c r="AF131" s="93" t="s">
        <v>651</v>
      </c>
      <c r="AG131" s="20" t="s">
        <v>652</v>
      </c>
      <c r="AH131" s="20" t="s">
        <v>653</v>
      </c>
      <c r="AI131" s="20" t="s">
        <v>654</v>
      </c>
      <c r="AJ131" s="30" t="s">
        <v>322</v>
      </c>
      <c r="AK131" s="27"/>
    </row>
    <row r="132" spans="1:37" ht="38.25" x14ac:dyDescent="0.25">
      <c r="A132" s="60" t="s">
        <v>391</v>
      </c>
      <c r="B132" s="66" t="s">
        <v>514</v>
      </c>
      <c r="C132" s="25">
        <v>0.35416666666666669</v>
      </c>
      <c r="D132" s="25">
        <v>0.5</v>
      </c>
      <c r="E132" s="26" t="s">
        <v>277</v>
      </c>
      <c r="F132" s="24">
        <v>10</v>
      </c>
      <c r="G132" s="24" t="s">
        <v>609</v>
      </c>
      <c r="H132" s="20" t="s">
        <v>19</v>
      </c>
      <c r="I132" s="20" t="s">
        <v>8</v>
      </c>
      <c r="J132" s="20" t="s">
        <v>55</v>
      </c>
      <c r="K132" s="147" t="s">
        <v>277</v>
      </c>
      <c r="L132" s="20"/>
      <c r="M132" s="159" t="s">
        <v>910</v>
      </c>
      <c r="N132" s="20" t="s">
        <v>817</v>
      </c>
      <c r="O132" s="25" t="s">
        <v>725</v>
      </c>
      <c r="P132" s="25"/>
      <c r="Q132" s="131" t="s">
        <v>779</v>
      </c>
      <c r="R132" s="122" t="s">
        <v>277</v>
      </c>
      <c r="S132" s="122">
        <v>1</v>
      </c>
      <c r="T132" s="122">
        <v>0</v>
      </c>
      <c r="U132" s="122">
        <v>0</v>
      </c>
      <c r="V132" s="143" t="s">
        <v>277</v>
      </c>
      <c r="W132" s="141" t="s">
        <v>277</v>
      </c>
      <c r="X132" s="143" t="s">
        <v>277</v>
      </c>
      <c r="Y132" s="143" t="s">
        <v>277</v>
      </c>
      <c r="Z132" s="24"/>
      <c r="AA132" s="24" t="s">
        <v>261</v>
      </c>
      <c r="AB132" s="24" t="s">
        <v>10</v>
      </c>
      <c r="AC132" s="24">
        <f t="shared" si="7"/>
        <v>2</v>
      </c>
      <c r="AD132" s="19" t="s">
        <v>221</v>
      </c>
      <c r="AE132" s="8"/>
      <c r="AF132" s="20"/>
      <c r="AG132" s="20"/>
      <c r="AH132" s="20"/>
      <c r="AI132" s="20"/>
      <c r="AJ132" s="30" t="s">
        <v>323</v>
      </c>
      <c r="AK132" s="27"/>
    </row>
    <row r="133" spans="1:37" ht="38.25" x14ac:dyDescent="0.25">
      <c r="A133" s="60" t="s">
        <v>223</v>
      </c>
      <c r="B133" s="66" t="s">
        <v>515</v>
      </c>
      <c r="C133" s="25">
        <v>0.35416666666666669</v>
      </c>
      <c r="D133" s="25">
        <v>0.5</v>
      </c>
      <c r="E133" s="26" t="s">
        <v>277</v>
      </c>
      <c r="F133" s="24">
        <v>10</v>
      </c>
      <c r="G133" s="24" t="s">
        <v>609</v>
      </c>
      <c r="H133" s="20" t="s">
        <v>20</v>
      </c>
      <c r="I133" s="20" t="s">
        <v>8</v>
      </c>
      <c r="J133" s="20" t="s">
        <v>55</v>
      </c>
      <c r="K133" s="147" t="s">
        <v>277</v>
      </c>
      <c r="L133" s="20" t="s">
        <v>57</v>
      </c>
      <c r="M133" s="159" t="s">
        <v>910</v>
      </c>
      <c r="N133" s="20" t="s">
        <v>817</v>
      </c>
      <c r="O133" s="25" t="s">
        <v>725</v>
      </c>
      <c r="P133" s="25"/>
      <c r="Q133" s="132" t="s">
        <v>773</v>
      </c>
      <c r="R133" s="122" t="s">
        <v>277</v>
      </c>
      <c r="S133" s="122">
        <v>1</v>
      </c>
      <c r="T133" s="122">
        <v>0</v>
      </c>
      <c r="U133" s="122">
        <v>0</v>
      </c>
      <c r="V133" s="143" t="s">
        <v>277</v>
      </c>
      <c r="W133" s="141" t="s">
        <v>277</v>
      </c>
      <c r="X133" s="143" t="s">
        <v>277</v>
      </c>
      <c r="Y133" s="143" t="s">
        <v>277</v>
      </c>
      <c r="Z133" s="24"/>
      <c r="AA133" s="24" t="s">
        <v>261</v>
      </c>
      <c r="AB133" s="24" t="s">
        <v>10</v>
      </c>
      <c r="AC133" s="24">
        <f t="shared" si="7"/>
        <v>2</v>
      </c>
      <c r="AD133" s="19" t="s">
        <v>195</v>
      </c>
      <c r="AE133" s="8"/>
      <c r="AF133" s="20"/>
      <c r="AG133" s="20"/>
      <c r="AH133" s="20"/>
      <c r="AI133" s="20"/>
      <c r="AJ133" s="30" t="s">
        <v>324</v>
      </c>
      <c r="AK133" s="27"/>
    </row>
    <row r="134" spans="1:37" ht="38.25" x14ac:dyDescent="0.25">
      <c r="A134" s="31" t="s">
        <v>224</v>
      </c>
      <c r="B134" s="66" t="s">
        <v>516</v>
      </c>
      <c r="C134" s="25">
        <v>0.35416666666666669</v>
      </c>
      <c r="D134" s="25">
        <v>0.5</v>
      </c>
      <c r="E134" s="26" t="s">
        <v>277</v>
      </c>
      <c r="F134" s="24">
        <v>10</v>
      </c>
      <c r="G134" s="24" t="s">
        <v>609</v>
      </c>
      <c r="H134" s="20" t="s">
        <v>21</v>
      </c>
      <c r="I134" s="20" t="s">
        <v>8</v>
      </c>
      <c r="J134" s="20" t="s">
        <v>55</v>
      </c>
      <c r="K134" s="147" t="s">
        <v>277</v>
      </c>
      <c r="L134" s="20" t="s">
        <v>57</v>
      </c>
      <c r="M134" s="159" t="s">
        <v>910</v>
      </c>
      <c r="N134" s="20" t="s">
        <v>817</v>
      </c>
      <c r="O134" s="25" t="s">
        <v>725</v>
      </c>
      <c r="P134" s="25"/>
      <c r="Q134" s="130" t="s">
        <v>872</v>
      </c>
      <c r="R134" s="122" t="s">
        <v>277</v>
      </c>
      <c r="S134" s="122">
        <v>1</v>
      </c>
      <c r="T134" s="122">
        <v>0</v>
      </c>
      <c r="U134" s="122">
        <v>0</v>
      </c>
      <c r="V134" s="143" t="s">
        <v>277</v>
      </c>
      <c r="W134" s="141" t="s">
        <v>277</v>
      </c>
      <c r="X134" s="143" t="s">
        <v>277</v>
      </c>
      <c r="Y134" s="143" t="s">
        <v>277</v>
      </c>
      <c r="Z134" s="24"/>
      <c r="AA134" s="24" t="s">
        <v>261</v>
      </c>
      <c r="AB134" s="24" t="s">
        <v>10</v>
      </c>
      <c r="AC134" s="24">
        <f t="shared" si="7"/>
        <v>2</v>
      </c>
      <c r="AD134" s="19" t="s">
        <v>195</v>
      </c>
      <c r="AE134" s="8"/>
      <c r="AF134" s="20"/>
      <c r="AG134" s="20"/>
      <c r="AH134" s="20"/>
      <c r="AI134" s="20"/>
      <c r="AJ134" s="14"/>
      <c r="AK134" s="27"/>
    </row>
    <row r="135" spans="1:37" ht="39" x14ac:dyDescent="0.25">
      <c r="A135" s="37" t="s">
        <v>467</v>
      </c>
      <c r="B135" s="68" t="s">
        <v>578</v>
      </c>
      <c r="C135" s="33">
        <v>0.5</v>
      </c>
      <c r="D135" s="33">
        <v>0.54166666666666663</v>
      </c>
      <c r="E135" s="39" t="s">
        <v>932</v>
      </c>
      <c r="F135" s="32" t="s">
        <v>277</v>
      </c>
      <c r="G135" s="32" t="s">
        <v>277</v>
      </c>
      <c r="H135" s="11" t="s">
        <v>86</v>
      </c>
      <c r="I135" s="11" t="s">
        <v>8</v>
      </c>
      <c r="J135" s="11" t="s">
        <v>55</v>
      </c>
      <c r="K135" s="112" t="s">
        <v>277</v>
      </c>
      <c r="L135" s="11" t="s">
        <v>277</v>
      </c>
      <c r="M135" s="34" t="s">
        <v>277</v>
      </c>
      <c r="N135" s="34" t="s">
        <v>277</v>
      </c>
      <c r="O135" s="33" t="s">
        <v>277</v>
      </c>
      <c r="P135" s="33" t="s">
        <v>277</v>
      </c>
      <c r="Q135" s="33" t="s">
        <v>277</v>
      </c>
      <c r="R135" s="123" t="s">
        <v>277</v>
      </c>
      <c r="S135" s="123" t="s">
        <v>277</v>
      </c>
      <c r="T135" s="123" t="s">
        <v>277</v>
      </c>
      <c r="U135" s="123" t="s">
        <v>277</v>
      </c>
      <c r="V135" s="34" t="s">
        <v>277</v>
      </c>
      <c r="W135" s="142" t="s">
        <v>277</v>
      </c>
      <c r="X135" s="34" t="s">
        <v>277</v>
      </c>
      <c r="Y135" s="34" t="s">
        <v>277</v>
      </c>
      <c r="Z135" s="32"/>
      <c r="AA135" s="32" t="s">
        <v>261</v>
      </c>
      <c r="AB135" s="32" t="s">
        <v>11</v>
      </c>
      <c r="AC135" s="32"/>
      <c r="AD135" s="12"/>
      <c r="AE135" s="40"/>
      <c r="AF135" s="11"/>
      <c r="AG135" s="11"/>
      <c r="AH135" s="11"/>
      <c r="AI135" s="11"/>
      <c r="AJ135" s="15"/>
      <c r="AK135" s="36"/>
    </row>
    <row r="136" spans="1:37" ht="39" x14ac:dyDescent="0.25">
      <c r="A136" s="60" t="s">
        <v>225</v>
      </c>
      <c r="B136" s="66" t="s">
        <v>517</v>
      </c>
      <c r="C136" s="25">
        <v>0.54166666666666663</v>
      </c>
      <c r="D136" s="25">
        <v>0.66666666666666663</v>
      </c>
      <c r="E136" s="26">
        <v>24</v>
      </c>
      <c r="F136" s="24">
        <v>10</v>
      </c>
      <c r="G136" s="24" t="s">
        <v>609</v>
      </c>
      <c r="H136" s="20" t="s">
        <v>18</v>
      </c>
      <c r="I136" s="20" t="s">
        <v>8</v>
      </c>
      <c r="J136" s="20" t="s">
        <v>657</v>
      </c>
      <c r="K136" s="25" t="s">
        <v>649</v>
      </c>
      <c r="L136" s="20" t="s">
        <v>584</v>
      </c>
      <c r="M136" s="159" t="s">
        <v>910</v>
      </c>
      <c r="N136" s="20" t="s">
        <v>817</v>
      </c>
      <c r="O136" s="25" t="s">
        <v>725</v>
      </c>
      <c r="P136" s="25"/>
      <c r="Q136" s="25"/>
      <c r="R136" s="122" t="s">
        <v>277</v>
      </c>
      <c r="S136" s="122">
        <v>1</v>
      </c>
      <c r="T136" s="122">
        <v>0</v>
      </c>
      <c r="U136" s="122">
        <v>0</v>
      </c>
      <c r="V136" s="20"/>
      <c r="W136" s="26"/>
      <c r="X136" s="20"/>
      <c r="Y136" s="20"/>
      <c r="Z136" s="24" t="s">
        <v>876</v>
      </c>
      <c r="AA136" s="24" t="s">
        <v>261</v>
      </c>
      <c r="AB136" s="24" t="s">
        <v>11</v>
      </c>
      <c r="AC136" s="24">
        <f t="shared" si="7"/>
        <v>3</v>
      </c>
      <c r="AD136" s="19" t="s">
        <v>195</v>
      </c>
      <c r="AE136" s="92" t="s">
        <v>650</v>
      </c>
      <c r="AF136" s="93" t="s">
        <v>651</v>
      </c>
      <c r="AG136" s="20" t="s">
        <v>652</v>
      </c>
      <c r="AH136" s="20" t="s">
        <v>653</v>
      </c>
      <c r="AI136" s="20" t="s">
        <v>654</v>
      </c>
      <c r="AJ136" s="30" t="s">
        <v>325</v>
      </c>
      <c r="AK136" s="27"/>
    </row>
    <row r="137" spans="1:37" ht="38.25" x14ac:dyDescent="0.25">
      <c r="A137" s="60" t="s">
        <v>226</v>
      </c>
      <c r="B137" s="66" t="s">
        <v>518</v>
      </c>
      <c r="C137" s="25">
        <v>0.54166666666666663</v>
      </c>
      <c r="D137" s="25">
        <v>0.66666666666666663</v>
      </c>
      <c r="E137" s="26" t="s">
        <v>277</v>
      </c>
      <c r="F137" s="24">
        <v>10</v>
      </c>
      <c r="G137" s="24" t="s">
        <v>609</v>
      </c>
      <c r="H137" s="20" t="s">
        <v>20</v>
      </c>
      <c r="I137" s="20" t="s">
        <v>8</v>
      </c>
      <c r="J137" s="20" t="s">
        <v>55</v>
      </c>
      <c r="K137" s="147" t="s">
        <v>277</v>
      </c>
      <c r="L137" s="20"/>
      <c r="M137" s="159" t="s">
        <v>910</v>
      </c>
      <c r="N137" s="20" t="s">
        <v>817</v>
      </c>
      <c r="O137" s="25" t="s">
        <v>725</v>
      </c>
      <c r="P137" s="25"/>
      <c r="Q137" s="131" t="s">
        <v>873</v>
      </c>
      <c r="R137" s="122" t="s">
        <v>277</v>
      </c>
      <c r="S137" s="122">
        <v>1</v>
      </c>
      <c r="T137" s="122">
        <v>0</v>
      </c>
      <c r="U137" s="122">
        <v>0</v>
      </c>
      <c r="V137" s="143" t="s">
        <v>277</v>
      </c>
      <c r="W137" s="141" t="s">
        <v>277</v>
      </c>
      <c r="X137" s="143" t="s">
        <v>277</v>
      </c>
      <c r="Y137" s="143" t="s">
        <v>277</v>
      </c>
      <c r="Z137" s="24"/>
      <c r="AA137" s="24" t="s">
        <v>261</v>
      </c>
      <c r="AB137" s="24" t="s">
        <v>11</v>
      </c>
      <c r="AC137" s="24">
        <f t="shared" si="7"/>
        <v>3</v>
      </c>
      <c r="AD137" s="19" t="s">
        <v>195</v>
      </c>
      <c r="AE137" s="8"/>
      <c r="AF137" s="20"/>
      <c r="AG137" s="20"/>
      <c r="AH137" s="20"/>
      <c r="AI137" s="20"/>
      <c r="AJ137" s="30" t="s">
        <v>326</v>
      </c>
      <c r="AK137" s="27"/>
    </row>
    <row r="138" spans="1:37" ht="38.25" x14ac:dyDescent="0.25">
      <c r="A138" s="60" t="s">
        <v>227</v>
      </c>
      <c r="B138" s="66" t="s">
        <v>519</v>
      </c>
      <c r="C138" s="25">
        <v>0.54166666666666663</v>
      </c>
      <c r="D138" s="25">
        <v>0.66666666666666663</v>
      </c>
      <c r="E138" s="26">
        <v>33</v>
      </c>
      <c r="F138" s="24">
        <v>10</v>
      </c>
      <c r="G138" s="24" t="s">
        <v>609</v>
      </c>
      <c r="H138" s="20" t="s">
        <v>21</v>
      </c>
      <c r="I138" s="20" t="s">
        <v>8</v>
      </c>
      <c r="J138" s="20" t="s">
        <v>660</v>
      </c>
      <c r="K138" s="25"/>
      <c r="L138" s="20" t="s">
        <v>230</v>
      </c>
      <c r="M138" s="70" t="s">
        <v>911</v>
      </c>
      <c r="N138" s="20" t="s">
        <v>817</v>
      </c>
      <c r="O138" s="25" t="s">
        <v>725</v>
      </c>
      <c r="P138" s="25"/>
      <c r="Q138" s="132" t="s">
        <v>788</v>
      </c>
      <c r="R138" s="122" t="s">
        <v>277</v>
      </c>
      <c r="S138" s="122">
        <v>1</v>
      </c>
      <c r="T138" s="122">
        <v>0</v>
      </c>
      <c r="U138" s="122">
        <v>0</v>
      </c>
      <c r="V138" s="20"/>
      <c r="W138" s="26"/>
      <c r="X138" s="20"/>
      <c r="Y138" s="20"/>
      <c r="Z138" s="24" t="s">
        <v>876</v>
      </c>
      <c r="AA138" s="24" t="s">
        <v>261</v>
      </c>
      <c r="AB138" s="24" t="s">
        <v>11</v>
      </c>
      <c r="AC138" s="24">
        <f t="shared" si="7"/>
        <v>3</v>
      </c>
      <c r="AD138" s="19" t="s">
        <v>221</v>
      </c>
      <c r="AE138" s="8" t="s">
        <v>229</v>
      </c>
      <c r="AF138" s="20" t="s">
        <v>58</v>
      </c>
      <c r="AG138" s="20" t="s">
        <v>58</v>
      </c>
      <c r="AH138" s="20" t="s">
        <v>658</v>
      </c>
      <c r="AI138" s="20" t="s">
        <v>659</v>
      </c>
      <c r="AJ138" s="30" t="s">
        <v>326</v>
      </c>
      <c r="AK138" s="27"/>
    </row>
    <row r="139" spans="1:37" ht="38.25" x14ac:dyDescent="0.25">
      <c r="A139" s="31" t="s">
        <v>228</v>
      </c>
      <c r="B139" s="66" t="s">
        <v>520</v>
      </c>
      <c r="C139" s="25">
        <v>0.54166666666666663</v>
      </c>
      <c r="D139" s="25">
        <v>0.66666666666666663</v>
      </c>
      <c r="E139" s="26" t="s">
        <v>277</v>
      </c>
      <c r="F139" s="24">
        <v>10</v>
      </c>
      <c r="G139" s="24" t="s">
        <v>609</v>
      </c>
      <c r="H139" s="20" t="s">
        <v>21</v>
      </c>
      <c r="I139" s="20" t="s">
        <v>8</v>
      </c>
      <c r="J139" s="20" t="s">
        <v>55</v>
      </c>
      <c r="K139" s="147" t="s">
        <v>277</v>
      </c>
      <c r="L139" s="20"/>
      <c r="M139" s="159" t="s">
        <v>910</v>
      </c>
      <c r="N139" s="20" t="s">
        <v>817</v>
      </c>
      <c r="O139" s="25" t="s">
        <v>725</v>
      </c>
      <c r="P139" s="25"/>
      <c r="Q139" s="132" t="s">
        <v>789</v>
      </c>
      <c r="R139" s="122" t="s">
        <v>277</v>
      </c>
      <c r="S139" s="122">
        <v>1</v>
      </c>
      <c r="T139" s="122">
        <v>0</v>
      </c>
      <c r="U139" s="122">
        <v>0</v>
      </c>
      <c r="V139" s="143" t="s">
        <v>277</v>
      </c>
      <c r="W139" s="141" t="s">
        <v>277</v>
      </c>
      <c r="X139" s="143" t="s">
        <v>277</v>
      </c>
      <c r="Y139" s="143" t="s">
        <v>277</v>
      </c>
      <c r="Z139" s="24"/>
      <c r="AA139" s="24" t="s">
        <v>261</v>
      </c>
      <c r="AB139" s="24" t="s">
        <v>11</v>
      </c>
      <c r="AC139" s="24">
        <f t="shared" si="7"/>
        <v>3</v>
      </c>
      <c r="AD139" s="19" t="s">
        <v>221</v>
      </c>
      <c r="AE139" s="8"/>
      <c r="AF139" s="20"/>
      <c r="AG139" s="20"/>
      <c r="AH139" s="20"/>
      <c r="AI139" s="20"/>
      <c r="AJ139" s="14"/>
      <c r="AK139" s="27"/>
    </row>
    <row r="140" spans="1:37" x14ac:dyDescent="0.25">
      <c r="A140" s="60" t="s">
        <v>586</v>
      </c>
      <c r="B140" s="66" t="s">
        <v>585</v>
      </c>
      <c r="C140" s="25">
        <v>0.52083333333333337</v>
      </c>
      <c r="D140" s="25">
        <v>0.6875</v>
      </c>
      <c r="E140" s="26" t="s">
        <v>277</v>
      </c>
      <c r="F140" s="24">
        <v>8</v>
      </c>
      <c r="G140" s="24" t="s">
        <v>609</v>
      </c>
      <c r="H140" s="20" t="s">
        <v>19</v>
      </c>
      <c r="I140" s="20" t="s">
        <v>8</v>
      </c>
      <c r="J140" s="20" t="s">
        <v>65</v>
      </c>
      <c r="K140" s="147" t="s">
        <v>277</v>
      </c>
      <c r="L140" s="20"/>
      <c r="M140" s="70" t="s">
        <v>912</v>
      </c>
      <c r="N140" s="20" t="s">
        <v>832</v>
      </c>
      <c r="O140" s="25"/>
      <c r="P140" s="25" t="s">
        <v>277</v>
      </c>
      <c r="Q140" s="132" t="s">
        <v>793</v>
      </c>
      <c r="R140" s="122" t="s">
        <v>277</v>
      </c>
      <c r="S140" s="122">
        <v>1</v>
      </c>
      <c r="T140" s="122">
        <v>0</v>
      </c>
      <c r="U140" s="122">
        <v>0</v>
      </c>
      <c r="V140" s="143" t="s">
        <v>277</v>
      </c>
      <c r="W140" s="141" t="s">
        <v>277</v>
      </c>
      <c r="X140" s="143" t="s">
        <v>277</v>
      </c>
      <c r="Y140" s="143" t="s">
        <v>277</v>
      </c>
      <c r="Z140" s="24"/>
      <c r="AA140" s="24" t="s">
        <v>261</v>
      </c>
      <c r="AB140" s="24" t="s">
        <v>11</v>
      </c>
      <c r="AC140" s="24">
        <f>(IF(AB140="F",1,0))+(IF(AB140="M",2,0))+(IF(AB140="A",3,0))+(IF(AB140="E",4,0))</f>
        <v>3</v>
      </c>
      <c r="AD140" s="19" t="s">
        <v>195</v>
      </c>
      <c r="AE140" s="8"/>
      <c r="AF140" s="20"/>
      <c r="AG140" s="20"/>
      <c r="AH140" s="20"/>
      <c r="AI140" s="20"/>
      <c r="AJ140" s="30"/>
      <c r="AK140" s="27"/>
    </row>
    <row r="141" spans="1:37" x14ac:dyDescent="0.25">
      <c r="A141" s="60" t="s">
        <v>88</v>
      </c>
      <c r="B141" s="66" t="s">
        <v>546</v>
      </c>
      <c r="C141" s="25">
        <v>0.375</v>
      </c>
      <c r="D141" s="25">
        <v>0.5</v>
      </c>
      <c r="E141" s="26" t="s">
        <v>277</v>
      </c>
      <c r="F141" s="24" t="s">
        <v>277</v>
      </c>
      <c r="G141" s="24" t="s">
        <v>609</v>
      </c>
      <c r="H141" s="20" t="s">
        <v>81</v>
      </c>
      <c r="I141" s="20" t="s">
        <v>8</v>
      </c>
      <c r="J141" s="20" t="s">
        <v>76</v>
      </c>
      <c r="K141" s="147" t="s">
        <v>277</v>
      </c>
      <c r="L141" s="20"/>
      <c r="M141" s="127" t="s">
        <v>277</v>
      </c>
      <c r="N141" s="143" t="s">
        <v>277</v>
      </c>
      <c r="O141" s="25" t="s">
        <v>277</v>
      </c>
      <c r="P141" s="25" t="s">
        <v>277</v>
      </c>
      <c r="Q141" s="25" t="s">
        <v>277</v>
      </c>
      <c r="R141" s="122" t="s">
        <v>277</v>
      </c>
      <c r="S141" s="122" t="s">
        <v>277</v>
      </c>
      <c r="T141" s="122" t="s">
        <v>277</v>
      </c>
      <c r="U141" s="122" t="s">
        <v>277</v>
      </c>
      <c r="V141" s="143" t="s">
        <v>277</v>
      </c>
      <c r="W141" s="141" t="s">
        <v>277</v>
      </c>
      <c r="X141" s="143" t="s">
        <v>277</v>
      </c>
      <c r="Y141" s="143" t="s">
        <v>277</v>
      </c>
      <c r="Z141" s="24"/>
      <c r="AA141" s="24" t="s">
        <v>262</v>
      </c>
      <c r="AB141" s="24" t="s">
        <v>10</v>
      </c>
      <c r="AC141" s="24">
        <f t="shared" si="7"/>
        <v>2</v>
      </c>
      <c r="AD141" s="19" t="s">
        <v>277</v>
      </c>
      <c r="AE141" s="8"/>
      <c r="AF141" s="20"/>
      <c r="AG141" s="20"/>
      <c r="AH141" s="20"/>
      <c r="AI141" s="20"/>
      <c r="AJ141" s="14" t="s">
        <v>315</v>
      </c>
      <c r="AK141" s="27"/>
    </row>
    <row r="142" spans="1:37" x14ac:dyDescent="0.25">
      <c r="A142" s="60" t="s">
        <v>588</v>
      </c>
      <c r="B142" s="66" t="s">
        <v>532</v>
      </c>
      <c r="C142" s="25">
        <v>0.375</v>
      </c>
      <c r="D142" s="25">
        <v>0.41666666666666669</v>
      </c>
      <c r="E142" s="26" t="s">
        <v>277</v>
      </c>
      <c r="F142" s="24">
        <v>6</v>
      </c>
      <c r="G142" s="24" t="s">
        <v>609</v>
      </c>
      <c r="H142" s="20" t="s">
        <v>21</v>
      </c>
      <c r="I142" s="20" t="s">
        <v>8</v>
      </c>
      <c r="J142" s="20" t="s">
        <v>76</v>
      </c>
      <c r="K142" s="147" t="s">
        <v>277</v>
      </c>
      <c r="L142" s="20" t="s">
        <v>239</v>
      </c>
      <c r="M142" s="70" t="s">
        <v>238</v>
      </c>
      <c r="N142" s="20" t="s">
        <v>240</v>
      </c>
      <c r="O142" s="25" t="s">
        <v>791</v>
      </c>
      <c r="P142" s="25" t="s">
        <v>277</v>
      </c>
      <c r="Q142" s="25" t="s">
        <v>277</v>
      </c>
      <c r="R142" s="122" t="s">
        <v>277</v>
      </c>
      <c r="S142" s="122">
        <v>1</v>
      </c>
      <c r="T142" s="122">
        <v>0</v>
      </c>
      <c r="U142" s="122">
        <v>0</v>
      </c>
      <c r="V142" s="143" t="s">
        <v>277</v>
      </c>
      <c r="W142" s="141" t="s">
        <v>277</v>
      </c>
      <c r="X142" s="143" t="s">
        <v>277</v>
      </c>
      <c r="Y142" s="143" t="s">
        <v>277</v>
      </c>
      <c r="Z142" s="24"/>
      <c r="AA142" s="24" t="s">
        <v>262</v>
      </c>
      <c r="AB142" s="24" t="s">
        <v>10</v>
      </c>
      <c r="AC142" s="24">
        <f t="shared" si="7"/>
        <v>2</v>
      </c>
      <c r="AD142" s="19" t="s">
        <v>221</v>
      </c>
      <c r="AE142" s="8"/>
      <c r="AF142" s="20"/>
      <c r="AG142" s="20"/>
      <c r="AH142" s="20"/>
      <c r="AI142" s="20"/>
      <c r="AJ142" s="30" t="s">
        <v>327</v>
      </c>
      <c r="AK142" s="27"/>
    </row>
    <row r="143" spans="1:37" ht="26.25" x14ac:dyDescent="0.25">
      <c r="A143" s="60" t="s">
        <v>548</v>
      </c>
      <c r="B143" s="66" t="s">
        <v>587</v>
      </c>
      <c r="C143" s="25">
        <v>0.35416666666666669</v>
      </c>
      <c r="D143" s="25">
        <v>0.66666666666666663</v>
      </c>
      <c r="E143" s="26" t="s">
        <v>277</v>
      </c>
      <c r="F143" s="24">
        <v>16</v>
      </c>
      <c r="G143" s="24" t="s">
        <v>609</v>
      </c>
      <c r="H143" s="20" t="s">
        <v>17</v>
      </c>
      <c r="I143" s="20" t="s">
        <v>8</v>
      </c>
      <c r="J143" s="20" t="s">
        <v>76</v>
      </c>
      <c r="K143" s="147" t="s">
        <v>277</v>
      </c>
      <c r="L143" s="20"/>
      <c r="M143" s="70" t="s">
        <v>898</v>
      </c>
      <c r="N143" s="143" t="s">
        <v>277</v>
      </c>
      <c r="O143" s="25" t="s">
        <v>277</v>
      </c>
      <c r="P143" s="25" t="s">
        <v>277</v>
      </c>
      <c r="Q143" s="132" t="s">
        <v>794</v>
      </c>
      <c r="R143" s="122" t="s">
        <v>277</v>
      </c>
      <c r="S143" s="122">
        <v>1</v>
      </c>
      <c r="T143" s="122">
        <v>0</v>
      </c>
      <c r="U143" s="122">
        <v>0</v>
      </c>
      <c r="V143" s="143" t="s">
        <v>277</v>
      </c>
      <c r="W143" s="141" t="s">
        <v>277</v>
      </c>
      <c r="X143" s="143" t="s">
        <v>277</v>
      </c>
      <c r="Y143" s="143" t="s">
        <v>277</v>
      </c>
      <c r="Z143" s="24"/>
      <c r="AA143" s="24" t="s">
        <v>262</v>
      </c>
      <c r="AB143" s="24" t="s">
        <v>7</v>
      </c>
      <c r="AC143" s="24">
        <f t="shared" si="7"/>
        <v>1</v>
      </c>
      <c r="AD143" s="19" t="s">
        <v>221</v>
      </c>
      <c r="AE143" s="8"/>
      <c r="AF143" s="20"/>
      <c r="AG143" s="20"/>
      <c r="AH143" s="20"/>
      <c r="AI143" s="20"/>
      <c r="AJ143" s="30" t="s">
        <v>327</v>
      </c>
      <c r="AK143" s="27"/>
    </row>
    <row r="144" spans="1:37" x14ac:dyDescent="0.25">
      <c r="A144" s="60" t="s">
        <v>100</v>
      </c>
      <c r="B144" s="66" t="s">
        <v>541</v>
      </c>
      <c r="C144" s="25">
        <v>0.375</v>
      </c>
      <c r="D144" s="25">
        <v>0.41666666666666669</v>
      </c>
      <c r="E144" s="26" t="s">
        <v>277</v>
      </c>
      <c r="F144" s="24">
        <v>6</v>
      </c>
      <c r="G144" s="24" t="s">
        <v>609</v>
      </c>
      <c r="H144" s="20" t="s">
        <v>81</v>
      </c>
      <c r="I144" s="20" t="s">
        <v>8</v>
      </c>
      <c r="J144" s="20" t="s">
        <v>76</v>
      </c>
      <c r="K144" s="147" t="s">
        <v>277</v>
      </c>
      <c r="L144" s="20"/>
      <c r="M144" s="161" t="s">
        <v>690</v>
      </c>
      <c r="N144" s="143" t="s">
        <v>277</v>
      </c>
      <c r="O144" s="25" t="s">
        <v>277</v>
      </c>
      <c r="P144" s="25" t="s">
        <v>277</v>
      </c>
      <c r="Q144" s="25" t="s">
        <v>277</v>
      </c>
      <c r="R144" s="122" t="s">
        <v>277</v>
      </c>
      <c r="S144" s="122">
        <v>1</v>
      </c>
      <c r="T144" s="122">
        <v>0</v>
      </c>
      <c r="U144" s="122">
        <v>0</v>
      </c>
      <c r="V144" s="143" t="s">
        <v>277</v>
      </c>
      <c r="W144" s="141" t="s">
        <v>277</v>
      </c>
      <c r="X144" s="143" t="s">
        <v>277</v>
      </c>
      <c r="Y144" s="143" t="s">
        <v>277</v>
      </c>
      <c r="Z144" s="24"/>
      <c r="AA144" s="24" t="s">
        <v>262</v>
      </c>
      <c r="AB144" s="24" t="s">
        <v>10</v>
      </c>
      <c r="AC144" s="24">
        <f t="shared" si="7"/>
        <v>2</v>
      </c>
      <c r="AD144" s="19" t="s">
        <v>195</v>
      </c>
      <c r="AE144" s="8"/>
      <c r="AF144" s="20"/>
      <c r="AG144" s="20"/>
      <c r="AH144" s="20"/>
      <c r="AI144" s="20"/>
      <c r="AJ144" s="14" t="s">
        <v>315</v>
      </c>
      <c r="AK144" s="27"/>
    </row>
    <row r="145" spans="1:37" x14ac:dyDescent="0.25">
      <c r="A145" s="60" t="s">
        <v>101</v>
      </c>
      <c r="B145" s="66" t="s">
        <v>542</v>
      </c>
      <c r="C145" s="25">
        <v>0.41666666666666669</v>
      </c>
      <c r="D145" s="25">
        <v>0.45833333333333331</v>
      </c>
      <c r="E145" s="26" t="s">
        <v>277</v>
      </c>
      <c r="F145" s="24">
        <v>12</v>
      </c>
      <c r="G145" s="24" t="s">
        <v>609</v>
      </c>
      <c r="H145" s="20" t="s">
        <v>81</v>
      </c>
      <c r="I145" s="20" t="s">
        <v>8</v>
      </c>
      <c r="J145" s="20" t="s">
        <v>76</v>
      </c>
      <c r="K145" s="147" t="s">
        <v>277</v>
      </c>
      <c r="L145" s="20"/>
      <c r="M145" s="161"/>
      <c r="N145" s="143" t="s">
        <v>277</v>
      </c>
      <c r="O145" s="25" t="s">
        <v>277</v>
      </c>
      <c r="P145" s="25" t="s">
        <v>277</v>
      </c>
      <c r="Q145" s="25" t="s">
        <v>277</v>
      </c>
      <c r="R145" s="122" t="s">
        <v>277</v>
      </c>
      <c r="S145" s="122">
        <v>1</v>
      </c>
      <c r="T145" s="122">
        <v>0</v>
      </c>
      <c r="U145" s="122">
        <v>0</v>
      </c>
      <c r="V145" s="143" t="s">
        <v>277</v>
      </c>
      <c r="W145" s="141" t="s">
        <v>277</v>
      </c>
      <c r="X145" s="143" t="s">
        <v>277</v>
      </c>
      <c r="Y145" s="143" t="s">
        <v>277</v>
      </c>
      <c r="Z145" s="24"/>
      <c r="AA145" s="24" t="s">
        <v>262</v>
      </c>
      <c r="AB145" s="24" t="s">
        <v>10</v>
      </c>
      <c r="AC145" s="24">
        <f t="shared" si="7"/>
        <v>2</v>
      </c>
      <c r="AD145" s="19" t="s">
        <v>195</v>
      </c>
      <c r="AE145" s="8"/>
      <c r="AF145" s="20"/>
      <c r="AG145" s="20"/>
      <c r="AH145" s="20"/>
      <c r="AI145" s="20"/>
      <c r="AJ145" s="14" t="s">
        <v>315</v>
      </c>
      <c r="AK145" s="27"/>
    </row>
    <row r="146" spans="1:37" x14ac:dyDescent="0.25">
      <c r="A146" s="60" t="s">
        <v>102</v>
      </c>
      <c r="B146" s="66" t="s">
        <v>543</v>
      </c>
      <c r="C146" s="25">
        <v>0.45833333333333331</v>
      </c>
      <c r="D146" s="25">
        <v>0.5</v>
      </c>
      <c r="E146" s="26" t="s">
        <v>277</v>
      </c>
      <c r="F146" s="24">
        <v>12</v>
      </c>
      <c r="G146" s="24" t="s">
        <v>609</v>
      </c>
      <c r="H146" s="20" t="s">
        <v>81</v>
      </c>
      <c r="I146" s="20" t="s">
        <v>8</v>
      </c>
      <c r="J146" s="20" t="s">
        <v>76</v>
      </c>
      <c r="K146" s="147" t="s">
        <v>277</v>
      </c>
      <c r="L146" s="20"/>
      <c r="M146" s="161"/>
      <c r="N146" s="143" t="s">
        <v>277</v>
      </c>
      <c r="O146" s="25" t="s">
        <v>277</v>
      </c>
      <c r="P146" s="25" t="s">
        <v>277</v>
      </c>
      <c r="Q146" s="25" t="s">
        <v>277</v>
      </c>
      <c r="R146" s="122" t="s">
        <v>277</v>
      </c>
      <c r="S146" s="122">
        <v>1</v>
      </c>
      <c r="T146" s="122">
        <v>0</v>
      </c>
      <c r="U146" s="122">
        <v>0</v>
      </c>
      <c r="V146" s="143" t="s">
        <v>277</v>
      </c>
      <c r="W146" s="141" t="s">
        <v>277</v>
      </c>
      <c r="X146" s="143" t="s">
        <v>277</v>
      </c>
      <c r="Y146" s="143" t="s">
        <v>277</v>
      </c>
      <c r="Z146" s="24"/>
      <c r="AA146" s="24" t="s">
        <v>262</v>
      </c>
      <c r="AB146" s="24" t="s">
        <v>10</v>
      </c>
      <c r="AC146" s="24">
        <f t="shared" si="7"/>
        <v>2</v>
      </c>
      <c r="AD146" s="19" t="s">
        <v>195</v>
      </c>
      <c r="AE146" s="8"/>
      <c r="AF146" s="20"/>
      <c r="AG146" s="20"/>
      <c r="AH146" s="20"/>
      <c r="AI146" s="20"/>
      <c r="AJ146" s="14" t="s">
        <v>315</v>
      </c>
      <c r="AK146" s="27"/>
    </row>
    <row r="147" spans="1:37" x14ac:dyDescent="0.25">
      <c r="A147" s="60" t="s">
        <v>904</v>
      </c>
      <c r="B147" s="66" t="s">
        <v>534</v>
      </c>
      <c r="C147" s="25">
        <v>0.375</v>
      </c>
      <c r="D147" s="25">
        <v>0.41666666666666669</v>
      </c>
      <c r="E147" s="26" t="s">
        <v>277</v>
      </c>
      <c r="F147" s="24" t="s">
        <v>277</v>
      </c>
      <c r="G147" s="24" t="s">
        <v>609</v>
      </c>
      <c r="H147" s="20" t="s">
        <v>19</v>
      </c>
      <c r="I147" s="20" t="s">
        <v>8</v>
      </c>
      <c r="J147" s="20" t="s">
        <v>602</v>
      </c>
      <c r="K147" s="147" t="s">
        <v>277</v>
      </c>
      <c r="L147" s="20"/>
      <c r="M147" s="70" t="s">
        <v>903</v>
      </c>
      <c r="N147" s="143" t="s">
        <v>277</v>
      </c>
      <c r="O147" s="25" t="s">
        <v>277</v>
      </c>
      <c r="P147" s="25" t="s">
        <v>277</v>
      </c>
      <c r="Q147" s="130" t="s">
        <v>901</v>
      </c>
      <c r="R147" s="122" t="s">
        <v>277</v>
      </c>
      <c r="S147" s="122">
        <v>1</v>
      </c>
      <c r="T147" s="122">
        <v>0</v>
      </c>
      <c r="U147" s="122">
        <v>0</v>
      </c>
      <c r="V147" s="143" t="s">
        <v>277</v>
      </c>
      <c r="W147" s="141" t="s">
        <v>277</v>
      </c>
      <c r="X147" s="143" t="s">
        <v>277</v>
      </c>
      <c r="Y147" s="143" t="s">
        <v>277</v>
      </c>
      <c r="Z147" s="24"/>
      <c r="AA147" s="24" t="s">
        <v>262</v>
      </c>
      <c r="AB147" s="24" t="s">
        <v>11</v>
      </c>
      <c r="AC147" s="24">
        <f>(IF(AB147="F",1,0))+(IF(AB147="M",2,0))+(IF(AB147="A",3,0))+(IF(AB147="E",4,0))</f>
        <v>3</v>
      </c>
      <c r="AD147" s="19" t="s">
        <v>195</v>
      </c>
      <c r="AE147" s="8"/>
      <c r="AF147" s="20"/>
      <c r="AG147" s="20"/>
      <c r="AH147" s="20"/>
      <c r="AI147" s="20"/>
      <c r="AJ147" s="14" t="s">
        <v>327</v>
      </c>
      <c r="AK147" s="27"/>
    </row>
    <row r="148" spans="1:37" x14ac:dyDescent="0.25">
      <c r="A148" s="60" t="s">
        <v>120</v>
      </c>
      <c r="B148" s="66" t="s">
        <v>535</v>
      </c>
      <c r="C148" s="25">
        <v>0.375</v>
      </c>
      <c r="D148" s="25">
        <v>0.41666666666666669</v>
      </c>
      <c r="E148" s="26" t="s">
        <v>277</v>
      </c>
      <c r="F148" s="24">
        <v>12</v>
      </c>
      <c r="G148" s="24" t="s">
        <v>609</v>
      </c>
      <c r="H148" s="20" t="s">
        <v>23</v>
      </c>
      <c r="I148" s="20" t="s">
        <v>8</v>
      </c>
      <c r="J148" s="20" t="s">
        <v>83</v>
      </c>
      <c r="K148" s="147" t="s">
        <v>277</v>
      </c>
      <c r="L148" s="20"/>
      <c r="M148" s="70" t="s">
        <v>896</v>
      </c>
      <c r="N148" s="143" t="s">
        <v>277</v>
      </c>
      <c r="O148" s="25" t="s">
        <v>277</v>
      </c>
      <c r="P148" s="25" t="s">
        <v>277</v>
      </c>
      <c r="Q148" s="25" t="s">
        <v>277</v>
      </c>
      <c r="R148" s="122" t="s">
        <v>277</v>
      </c>
      <c r="S148" s="122">
        <v>1</v>
      </c>
      <c r="T148" s="122">
        <v>0</v>
      </c>
      <c r="U148" s="122">
        <v>0</v>
      </c>
      <c r="V148" s="143" t="s">
        <v>277</v>
      </c>
      <c r="W148" s="141" t="s">
        <v>277</v>
      </c>
      <c r="X148" s="143" t="s">
        <v>277</v>
      </c>
      <c r="Y148" s="143" t="s">
        <v>277</v>
      </c>
      <c r="Z148" s="24"/>
      <c r="AA148" s="24" t="s">
        <v>262</v>
      </c>
      <c r="AB148" s="24" t="s">
        <v>10</v>
      </c>
      <c r="AC148" s="24">
        <f t="shared" si="7"/>
        <v>2</v>
      </c>
      <c r="AD148" s="19" t="s">
        <v>221</v>
      </c>
      <c r="AE148" s="8"/>
      <c r="AF148" s="20"/>
      <c r="AG148" s="20"/>
      <c r="AH148" s="20"/>
      <c r="AI148" s="20"/>
      <c r="AJ148" s="14" t="s">
        <v>315</v>
      </c>
      <c r="AK148" s="27"/>
    </row>
    <row r="149" spans="1:37" x14ac:dyDescent="0.25">
      <c r="A149" s="60" t="s">
        <v>110</v>
      </c>
      <c r="B149" s="66" t="s">
        <v>533</v>
      </c>
      <c r="C149" s="25">
        <v>0.41666666666666669</v>
      </c>
      <c r="D149" s="25">
        <v>0.5</v>
      </c>
      <c r="E149" s="26" t="s">
        <v>277</v>
      </c>
      <c r="F149" s="24" t="s">
        <v>277</v>
      </c>
      <c r="G149" s="24" t="s">
        <v>609</v>
      </c>
      <c r="H149" s="20" t="s">
        <v>111</v>
      </c>
      <c r="I149" s="20" t="s">
        <v>8</v>
      </c>
      <c r="J149" s="20" t="s">
        <v>92</v>
      </c>
      <c r="K149" s="147" t="s">
        <v>277</v>
      </c>
      <c r="L149" s="20"/>
      <c r="M149" s="127" t="s">
        <v>277</v>
      </c>
      <c r="N149" s="143" t="s">
        <v>277</v>
      </c>
      <c r="O149" s="25" t="s">
        <v>277</v>
      </c>
      <c r="P149" s="25" t="s">
        <v>277</v>
      </c>
      <c r="Q149" s="25" t="s">
        <v>277</v>
      </c>
      <c r="R149" s="122" t="s">
        <v>277</v>
      </c>
      <c r="S149" s="122">
        <v>1</v>
      </c>
      <c r="T149" s="122">
        <v>0</v>
      </c>
      <c r="U149" s="122">
        <v>0</v>
      </c>
      <c r="V149" s="143" t="s">
        <v>277</v>
      </c>
      <c r="W149" s="141" t="s">
        <v>277</v>
      </c>
      <c r="X149" s="143" t="s">
        <v>277</v>
      </c>
      <c r="Y149" s="143" t="s">
        <v>277</v>
      </c>
      <c r="Z149" s="24"/>
      <c r="AA149" s="24" t="s">
        <v>262</v>
      </c>
      <c r="AB149" s="24" t="s">
        <v>10</v>
      </c>
      <c r="AC149" s="24">
        <f t="shared" si="7"/>
        <v>2</v>
      </c>
      <c r="AD149" s="19" t="s">
        <v>195</v>
      </c>
      <c r="AE149" s="8"/>
      <c r="AF149" s="20"/>
      <c r="AG149" s="20"/>
      <c r="AH149" s="20"/>
      <c r="AI149" s="20"/>
      <c r="AJ149" s="14" t="s">
        <v>327</v>
      </c>
      <c r="AK149" s="27"/>
    </row>
    <row r="150" spans="1:37" x14ac:dyDescent="0.25">
      <c r="A150" s="37" t="s">
        <v>112</v>
      </c>
      <c r="B150" s="68" t="s">
        <v>578</v>
      </c>
      <c r="C150" s="33">
        <v>0.5</v>
      </c>
      <c r="D150" s="33">
        <v>0.54166666666666663</v>
      </c>
      <c r="E150" s="39" t="s">
        <v>930</v>
      </c>
      <c r="F150" s="32" t="s">
        <v>277</v>
      </c>
      <c r="G150" s="32" t="s">
        <v>277</v>
      </c>
      <c r="H150" s="11" t="s">
        <v>86</v>
      </c>
      <c r="I150" s="11" t="s">
        <v>8</v>
      </c>
      <c r="J150" s="11" t="s">
        <v>87</v>
      </c>
      <c r="K150" s="33" t="s">
        <v>277</v>
      </c>
      <c r="L150" s="11" t="s">
        <v>277</v>
      </c>
      <c r="M150" s="34" t="s">
        <v>277</v>
      </c>
      <c r="N150" s="34" t="s">
        <v>277</v>
      </c>
      <c r="O150" s="33" t="s">
        <v>277</v>
      </c>
      <c r="P150" s="33" t="s">
        <v>277</v>
      </c>
      <c r="Q150" s="33" t="s">
        <v>277</v>
      </c>
      <c r="R150" s="123" t="s">
        <v>277</v>
      </c>
      <c r="S150" s="123" t="s">
        <v>277</v>
      </c>
      <c r="T150" s="123" t="s">
        <v>277</v>
      </c>
      <c r="U150" s="123" t="s">
        <v>277</v>
      </c>
      <c r="V150" s="34" t="s">
        <v>277</v>
      </c>
      <c r="W150" s="142" t="s">
        <v>277</v>
      </c>
      <c r="X150" s="34" t="s">
        <v>277</v>
      </c>
      <c r="Y150" s="34" t="s">
        <v>277</v>
      </c>
      <c r="Z150" s="32"/>
      <c r="AA150" s="32" t="s">
        <v>262</v>
      </c>
      <c r="AB150" s="32" t="s">
        <v>10</v>
      </c>
      <c r="AC150" s="32">
        <f t="shared" si="7"/>
        <v>2</v>
      </c>
      <c r="AD150" s="12"/>
      <c r="AE150" s="40"/>
      <c r="AF150" s="11"/>
      <c r="AG150" s="11"/>
      <c r="AH150" s="11"/>
      <c r="AI150" s="11"/>
      <c r="AJ150" s="15"/>
      <c r="AK150" s="36"/>
    </row>
    <row r="151" spans="1:37" x14ac:dyDescent="0.25">
      <c r="A151" s="60" t="s">
        <v>603</v>
      </c>
      <c r="B151" s="66" t="s">
        <v>537</v>
      </c>
      <c r="C151" s="25">
        <v>0.54166666666666663</v>
      </c>
      <c r="D151" s="25">
        <v>0.58333333333333337</v>
      </c>
      <c r="E151" s="26" t="s">
        <v>277</v>
      </c>
      <c r="F151" s="24">
        <v>20</v>
      </c>
      <c r="G151" s="24" t="s">
        <v>609</v>
      </c>
      <c r="H151" s="20" t="s">
        <v>111</v>
      </c>
      <c r="I151" s="20" t="s">
        <v>8</v>
      </c>
      <c r="J151" s="20" t="s">
        <v>403</v>
      </c>
      <c r="K151" s="147" t="s">
        <v>277</v>
      </c>
      <c r="L151" s="20"/>
      <c r="M151" s="70" t="s">
        <v>795</v>
      </c>
      <c r="N151" s="143" t="s">
        <v>277</v>
      </c>
      <c r="O151" s="25" t="s">
        <v>277</v>
      </c>
      <c r="P151" s="25" t="s">
        <v>277</v>
      </c>
      <c r="Q151" s="130" t="s">
        <v>795</v>
      </c>
      <c r="R151" s="122">
        <v>1</v>
      </c>
      <c r="S151" s="122" t="s">
        <v>277</v>
      </c>
      <c r="T151" s="122" t="s">
        <v>277</v>
      </c>
      <c r="U151" s="122" t="s">
        <v>277</v>
      </c>
      <c r="V151" s="143" t="s">
        <v>277</v>
      </c>
      <c r="W151" s="141" t="s">
        <v>277</v>
      </c>
      <c r="X151" s="143" t="s">
        <v>277</v>
      </c>
      <c r="Y151" s="143" t="s">
        <v>277</v>
      </c>
      <c r="Z151" s="24"/>
      <c r="AA151" s="24" t="s">
        <v>262</v>
      </c>
      <c r="AB151" s="24" t="s">
        <v>11</v>
      </c>
      <c r="AC151" s="24">
        <f t="shared" si="7"/>
        <v>3</v>
      </c>
      <c r="AD151" s="19" t="s">
        <v>221</v>
      </c>
      <c r="AE151" s="8"/>
      <c r="AF151" s="20"/>
      <c r="AG151" s="20"/>
      <c r="AH151" s="20"/>
      <c r="AI151" s="20"/>
      <c r="AJ151" s="30" t="s">
        <v>327</v>
      </c>
      <c r="AK151" s="27"/>
    </row>
    <row r="152" spans="1:37" x14ac:dyDescent="0.25">
      <c r="A152" s="60" t="s">
        <v>232</v>
      </c>
      <c r="B152" s="66" t="s">
        <v>579</v>
      </c>
      <c r="C152" s="25">
        <v>0.55208333333333337</v>
      </c>
      <c r="D152" s="25">
        <v>0.59375</v>
      </c>
      <c r="E152" s="26" t="s">
        <v>277</v>
      </c>
      <c r="F152" s="24">
        <v>12</v>
      </c>
      <c r="G152" s="24" t="s">
        <v>609</v>
      </c>
      <c r="H152" s="20" t="s">
        <v>150</v>
      </c>
      <c r="I152" s="20" t="s">
        <v>8</v>
      </c>
      <c r="J152" s="20" t="s">
        <v>233</v>
      </c>
      <c r="K152" s="147" t="s">
        <v>277</v>
      </c>
      <c r="L152" s="20"/>
      <c r="M152" s="70" t="s">
        <v>913</v>
      </c>
      <c r="N152" s="143" t="s">
        <v>277</v>
      </c>
      <c r="O152" s="25" t="s">
        <v>277</v>
      </c>
      <c r="P152" s="25" t="s">
        <v>277</v>
      </c>
      <c r="Q152" s="25" t="s">
        <v>277</v>
      </c>
      <c r="R152" s="122" t="s">
        <v>277</v>
      </c>
      <c r="S152" s="122" t="s">
        <v>277</v>
      </c>
      <c r="T152" s="122" t="s">
        <v>277</v>
      </c>
      <c r="U152" s="122" t="s">
        <v>277</v>
      </c>
      <c r="V152" s="143" t="s">
        <v>277</v>
      </c>
      <c r="W152" s="141" t="s">
        <v>277</v>
      </c>
      <c r="X152" s="143" t="s">
        <v>277</v>
      </c>
      <c r="Y152" s="143" t="s">
        <v>277</v>
      </c>
      <c r="Z152" s="24"/>
      <c r="AA152" s="24" t="s">
        <v>262</v>
      </c>
      <c r="AB152" s="24" t="s">
        <v>11</v>
      </c>
      <c r="AC152" s="24">
        <f t="shared" si="7"/>
        <v>3</v>
      </c>
      <c r="AD152" s="19" t="s">
        <v>277</v>
      </c>
      <c r="AE152" s="8"/>
      <c r="AF152" s="20"/>
      <c r="AG152" s="20"/>
      <c r="AH152" s="20"/>
      <c r="AI152" s="20"/>
      <c r="AJ152" s="14" t="s">
        <v>327</v>
      </c>
      <c r="AK152" s="27"/>
    </row>
    <row r="153" spans="1:37" x14ac:dyDescent="0.25">
      <c r="A153" s="60" t="s">
        <v>114</v>
      </c>
      <c r="B153" s="66" t="s">
        <v>545</v>
      </c>
      <c r="C153" s="25">
        <v>0.54166666666666663</v>
      </c>
      <c r="D153" s="25">
        <v>0.69791666666666663</v>
      </c>
      <c r="E153" s="26" t="s">
        <v>277</v>
      </c>
      <c r="F153" s="24" t="s">
        <v>277</v>
      </c>
      <c r="G153" s="24" t="s">
        <v>609</v>
      </c>
      <c r="H153" s="20" t="s">
        <v>81</v>
      </c>
      <c r="I153" s="20" t="s">
        <v>8</v>
      </c>
      <c r="J153" s="20" t="s">
        <v>82</v>
      </c>
      <c r="K153" s="147" t="s">
        <v>277</v>
      </c>
      <c r="L153" s="20"/>
      <c r="M153" s="127" t="s">
        <v>277</v>
      </c>
      <c r="N153" s="143" t="s">
        <v>277</v>
      </c>
      <c r="O153" s="25" t="s">
        <v>277</v>
      </c>
      <c r="P153" s="25" t="s">
        <v>277</v>
      </c>
      <c r="Q153" s="25" t="s">
        <v>277</v>
      </c>
      <c r="R153" s="122" t="s">
        <v>277</v>
      </c>
      <c r="S153" s="122" t="s">
        <v>277</v>
      </c>
      <c r="T153" s="122" t="s">
        <v>277</v>
      </c>
      <c r="U153" s="122" t="s">
        <v>277</v>
      </c>
      <c r="V153" s="143" t="s">
        <v>277</v>
      </c>
      <c r="W153" s="141" t="s">
        <v>277</v>
      </c>
      <c r="X153" s="143" t="s">
        <v>277</v>
      </c>
      <c r="Y153" s="143" t="s">
        <v>277</v>
      </c>
      <c r="Z153" s="24"/>
      <c r="AA153" s="24" t="s">
        <v>262</v>
      </c>
      <c r="AB153" s="24" t="s">
        <v>11</v>
      </c>
      <c r="AC153" s="24">
        <f t="shared" si="7"/>
        <v>3</v>
      </c>
      <c r="AD153" s="19" t="s">
        <v>277</v>
      </c>
      <c r="AE153" s="8"/>
      <c r="AF153" s="20"/>
      <c r="AG153" s="20"/>
      <c r="AH153" s="20"/>
      <c r="AI153" s="20"/>
      <c r="AJ153" s="30" t="s">
        <v>315</v>
      </c>
      <c r="AK153" s="27"/>
    </row>
    <row r="154" spans="1:37" x14ac:dyDescent="0.25">
      <c r="A154" s="60" t="s">
        <v>905</v>
      </c>
      <c r="B154" s="66" t="s">
        <v>538</v>
      </c>
      <c r="C154" s="25">
        <v>0.58333333333333337</v>
      </c>
      <c r="D154" s="25">
        <v>0.625</v>
      </c>
      <c r="E154" s="26" t="s">
        <v>277</v>
      </c>
      <c r="F154" s="24">
        <v>30</v>
      </c>
      <c r="G154" s="24" t="s">
        <v>609</v>
      </c>
      <c r="H154" s="20" t="s">
        <v>113</v>
      </c>
      <c r="I154" s="20" t="s">
        <v>8</v>
      </c>
      <c r="J154" s="20" t="s">
        <v>234</v>
      </c>
      <c r="K154" s="147" t="s">
        <v>277</v>
      </c>
      <c r="L154" s="20"/>
      <c r="M154" s="70" t="s">
        <v>903</v>
      </c>
      <c r="N154" s="143" t="s">
        <v>277</v>
      </c>
      <c r="O154" s="25" t="s">
        <v>277</v>
      </c>
      <c r="P154" s="25" t="s">
        <v>277</v>
      </c>
      <c r="Q154" s="130" t="s">
        <v>901</v>
      </c>
      <c r="R154" s="122">
        <v>1</v>
      </c>
      <c r="S154" s="122" t="s">
        <v>277</v>
      </c>
      <c r="T154" s="122" t="s">
        <v>277</v>
      </c>
      <c r="U154" s="122" t="s">
        <v>277</v>
      </c>
      <c r="V154" s="143" t="s">
        <v>277</v>
      </c>
      <c r="W154" s="141" t="s">
        <v>277</v>
      </c>
      <c r="X154" s="143" t="s">
        <v>277</v>
      </c>
      <c r="Y154" s="143" t="s">
        <v>277</v>
      </c>
      <c r="Z154" s="24"/>
      <c r="AA154" s="24" t="s">
        <v>262</v>
      </c>
      <c r="AB154" s="24" t="s">
        <v>11</v>
      </c>
      <c r="AC154" s="24">
        <f>(IF(AB154="F",1,0))+(IF(AB154="M",2,0))+(IF(AB154="A",3,0))+(IF(AB154="E",4,0))</f>
        <v>3</v>
      </c>
      <c r="AD154" s="19" t="s">
        <v>221</v>
      </c>
      <c r="AE154" s="8"/>
      <c r="AF154" s="20"/>
      <c r="AG154" s="20"/>
      <c r="AH154" s="20"/>
      <c r="AI154" s="20"/>
      <c r="AJ154" s="16" t="s">
        <v>327</v>
      </c>
      <c r="AK154" s="27"/>
    </row>
    <row r="155" spans="1:37" ht="23.25" x14ac:dyDescent="0.25">
      <c r="A155" s="60" t="s">
        <v>122</v>
      </c>
      <c r="B155" s="66" t="s">
        <v>544</v>
      </c>
      <c r="C155" s="25">
        <v>0.60416666666666663</v>
      </c>
      <c r="D155" s="25">
        <v>0.64583333333333337</v>
      </c>
      <c r="E155" s="26" t="s">
        <v>277</v>
      </c>
      <c r="F155" s="24">
        <v>12</v>
      </c>
      <c r="G155" s="24" t="s">
        <v>609</v>
      </c>
      <c r="H155" s="20" t="s">
        <v>23</v>
      </c>
      <c r="I155" s="20" t="s">
        <v>8</v>
      </c>
      <c r="J155" s="20" t="s">
        <v>83</v>
      </c>
      <c r="K155" s="147" t="s">
        <v>277</v>
      </c>
      <c r="L155" s="20"/>
      <c r="M155" s="70" t="s">
        <v>146</v>
      </c>
      <c r="N155" s="143" t="s">
        <v>277</v>
      </c>
      <c r="O155" s="25" t="s">
        <v>277</v>
      </c>
      <c r="P155" s="25" t="s">
        <v>277</v>
      </c>
      <c r="Q155" s="25" t="s">
        <v>277</v>
      </c>
      <c r="R155" s="122">
        <v>1</v>
      </c>
      <c r="S155" s="122" t="s">
        <v>277</v>
      </c>
      <c r="T155" s="122" t="s">
        <v>277</v>
      </c>
      <c r="U155" s="122" t="s">
        <v>277</v>
      </c>
      <c r="V155" s="143" t="s">
        <v>277</v>
      </c>
      <c r="W155" s="141" t="s">
        <v>277</v>
      </c>
      <c r="X155" s="143" t="s">
        <v>277</v>
      </c>
      <c r="Y155" s="143" t="s">
        <v>277</v>
      </c>
      <c r="Z155" s="24"/>
      <c r="AA155" s="24" t="s">
        <v>262</v>
      </c>
      <c r="AB155" s="24" t="s">
        <v>11</v>
      </c>
      <c r="AC155" s="24">
        <f t="shared" si="7"/>
        <v>3</v>
      </c>
      <c r="AD155" s="19" t="s">
        <v>195</v>
      </c>
      <c r="AE155" s="8"/>
      <c r="AF155" s="20"/>
      <c r="AG155" s="20"/>
      <c r="AH155" s="20"/>
      <c r="AI155" s="20"/>
      <c r="AJ155" s="30" t="s">
        <v>315</v>
      </c>
      <c r="AK155" s="27"/>
    </row>
    <row r="156" spans="1:37" ht="23.25" x14ac:dyDescent="0.25">
      <c r="A156" s="60" t="s">
        <v>148</v>
      </c>
      <c r="B156" s="66" t="s">
        <v>539</v>
      </c>
      <c r="C156" s="25">
        <v>0.60416666666666663</v>
      </c>
      <c r="D156" s="25">
        <v>0.64583333333333337</v>
      </c>
      <c r="E156" s="26" t="s">
        <v>277</v>
      </c>
      <c r="F156" s="24">
        <v>4</v>
      </c>
      <c r="G156" s="24" t="s">
        <v>609</v>
      </c>
      <c r="H156" s="20" t="s">
        <v>150</v>
      </c>
      <c r="I156" s="20" t="s">
        <v>8</v>
      </c>
      <c r="J156" s="20" t="s">
        <v>84</v>
      </c>
      <c r="K156" s="147" t="s">
        <v>277</v>
      </c>
      <c r="L156" s="20"/>
      <c r="M156" s="70" t="s">
        <v>897</v>
      </c>
      <c r="N156" s="143" t="s">
        <v>277</v>
      </c>
      <c r="O156" s="25" t="s">
        <v>277</v>
      </c>
      <c r="P156" s="25" t="s">
        <v>277</v>
      </c>
      <c r="Q156" s="25" t="s">
        <v>277</v>
      </c>
      <c r="R156" s="122" t="s">
        <v>277</v>
      </c>
      <c r="S156" s="122" t="s">
        <v>277</v>
      </c>
      <c r="T156" s="122" t="s">
        <v>277</v>
      </c>
      <c r="U156" s="122" t="s">
        <v>277</v>
      </c>
      <c r="V156" s="143" t="s">
        <v>277</v>
      </c>
      <c r="W156" s="141" t="s">
        <v>277</v>
      </c>
      <c r="X156" s="143" t="s">
        <v>277</v>
      </c>
      <c r="Y156" s="143" t="s">
        <v>277</v>
      </c>
      <c r="Z156" s="24"/>
      <c r="AA156" s="24" t="s">
        <v>262</v>
      </c>
      <c r="AB156" s="24" t="s">
        <v>11</v>
      </c>
      <c r="AC156" s="24">
        <f t="shared" si="7"/>
        <v>3</v>
      </c>
      <c r="AD156" s="19" t="s">
        <v>195</v>
      </c>
      <c r="AE156" s="8"/>
      <c r="AF156" s="20"/>
      <c r="AG156" s="20"/>
      <c r="AH156" s="20"/>
      <c r="AI156" s="20"/>
      <c r="AJ156" s="30" t="s">
        <v>315</v>
      </c>
      <c r="AK156" s="27"/>
    </row>
    <row r="157" spans="1:37" x14ac:dyDescent="0.25">
      <c r="A157" s="59" t="s">
        <v>154</v>
      </c>
      <c r="B157" s="67" t="s">
        <v>221</v>
      </c>
      <c r="C157" s="42">
        <v>0.625</v>
      </c>
      <c r="D157" s="42" t="s">
        <v>277</v>
      </c>
      <c r="E157" s="43" t="s">
        <v>277</v>
      </c>
      <c r="F157" s="41" t="s">
        <v>277</v>
      </c>
      <c r="G157" s="41" t="s">
        <v>277</v>
      </c>
      <c r="H157" s="21" t="s">
        <v>145</v>
      </c>
      <c r="I157" s="21" t="s">
        <v>8</v>
      </c>
      <c r="J157" s="21">
        <v>0</v>
      </c>
      <c r="K157" s="148" t="s">
        <v>277</v>
      </c>
      <c r="L157" s="21"/>
      <c r="M157" s="44" t="s">
        <v>277</v>
      </c>
      <c r="N157" s="44" t="s">
        <v>277</v>
      </c>
      <c r="O157" s="42" t="s">
        <v>277</v>
      </c>
      <c r="P157" s="42"/>
      <c r="Q157" s="42"/>
      <c r="R157" s="124" t="s">
        <v>277</v>
      </c>
      <c r="S157" s="124" t="s">
        <v>277</v>
      </c>
      <c r="T157" s="124" t="s">
        <v>277</v>
      </c>
      <c r="U157" s="124" t="s">
        <v>277</v>
      </c>
      <c r="V157" s="44" t="s">
        <v>277</v>
      </c>
      <c r="W157" s="140" t="s">
        <v>277</v>
      </c>
      <c r="X157" s="44" t="s">
        <v>277</v>
      </c>
      <c r="Y157" s="44" t="s">
        <v>277</v>
      </c>
      <c r="Z157" s="41"/>
      <c r="AA157" s="41" t="s">
        <v>262</v>
      </c>
      <c r="AB157" s="41" t="s">
        <v>11</v>
      </c>
      <c r="AC157" s="41">
        <f>(IF(AB157="F",1,0))+(IF(AB157="M",2,0))+(IF(AB157="A",3,0))+(IF(AB157="E",4,0))</f>
        <v>3</v>
      </c>
      <c r="AD157" s="41" t="s">
        <v>277</v>
      </c>
      <c r="AE157" s="45"/>
      <c r="AF157" s="21"/>
      <c r="AG157" s="21"/>
      <c r="AH157" s="21"/>
      <c r="AI157" s="21"/>
      <c r="AJ157" s="17"/>
      <c r="AK157" s="46"/>
    </row>
    <row r="158" spans="1:37" x14ac:dyDescent="0.25">
      <c r="A158" s="60" t="s">
        <v>151</v>
      </c>
      <c r="B158" s="66" t="s">
        <v>536</v>
      </c>
      <c r="C158" s="25">
        <v>0.64583333333333337</v>
      </c>
      <c r="D158" s="25">
        <v>0.6875</v>
      </c>
      <c r="E158" s="26" t="s">
        <v>277</v>
      </c>
      <c r="F158" s="24">
        <v>30</v>
      </c>
      <c r="G158" s="24" t="s">
        <v>609</v>
      </c>
      <c r="H158" s="20" t="s">
        <v>137</v>
      </c>
      <c r="I158" s="20" t="s">
        <v>8</v>
      </c>
      <c r="J158" s="20" t="s">
        <v>234</v>
      </c>
      <c r="K158" s="147" t="s">
        <v>277</v>
      </c>
      <c r="L158" s="20"/>
      <c r="M158" s="70" t="s">
        <v>903</v>
      </c>
      <c r="N158" s="143" t="s">
        <v>277</v>
      </c>
      <c r="O158" s="25" t="s">
        <v>277</v>
      </c>
      <c r="P158" s="25" t="s">
        <v>277</v>
      </c>
      <c r="Q158" s="130" t="s">
        <v>901</v>
      </c>
      <c r="R158" s="122">
        <v>1</v>
      </c>
      <c r="S158" s="122" t="s">
        <v>277</v>
      </c>
      <c r="T158" s="122" t="s">
        <v>277</v>
      </c>
      <c r="U158" s="122" t="s">
        <v>277</v>
      </c>
      <c r="V158" s="143" t="s">
        <v>277</v>
      </c>
      <c r="W158" s="141" t="s">
        <v>277</v>
      </c>
      <c r="X158" s="143" t="s">
        <v>277</v>
      </c>
      <c r="Y158" s="143" t="s">
        <v>277</v>
      </c>
      <c r="Z158" s="24"/>
      <c r="AA158" s="24" t="s">
        <v>262</v>
      </c>
      <c r="AB158" s="24" t="s">
        <v>11</v>
      </c>
      <c r="AC158" s="24">
        <f t="shared" si="7"/>
        <v>3</v>
      </c>
      <c r="AD158" s="19" t="s">
        <v>195</v>
      </c>
      <c r="AE158" s="8"/>
      <c r="AF158" s="20"/>
      <c r="AG158" s="20"/>
      <c r="AH158" s="20"/>
      <c r="AI158" s="20"/>
      <c r="AJ158" s="30" t="s">
        <v>327</v>
      </c>
      <c r="AK158" s="27"/>
    </row>
    <row r="159" spans="1:37" ht="23.25" x14ac:dyDescent="0.25">
      <c r="A159" s="60" t="s">
        <v>115</v>
      </c>
      <c r="B159" s="66" t="s">
        <v>540</v>
      </c>
      <c r="C159" s="25">
        <v>0.64583333333333337</v>
      </c>
      <c r="D159" s="25">
        <v>0.6875</v>
      </c>
      <c r="E159" s="26" t="s">
        <v>277</v>
      </c>
      <c r="F159" s="24">
        <v>4</v>
      </c>
      <c r="G159" s="24" t="s">
        <v>609</v>
      </c>
      <c r="H159" s="20" t="s">
        <v>150</v>
      </c>
      <c r="I159" s="20" t="s">
        <v>8</v>
      </c>
      <c r="J159" s="20" t="s">
        <v>84</v>
      </c>
      <c r="K159" s="147" t="s">
        <v>277</v>
      </c>
      <c r="L159" s="20"/>
      <c r="M159" s="70" t="s">
        <v>853</v>
      </c>
      <c r="N159" s="143" t="s">
        <v>277</v>
      </c>
      <c r="O159" s="25" t="s">
        <v>277</v>
      </c>
      <c r="P159" s="25" t="s">
        <v>277</v>
      </c>
      <c r="Q159" s="25" t="s">
        <v>277</v>
      </c>
      <c r="R159" s="122" t="s">
        <v>277</v>
      </c>
      <c r="S159" s="122" t="s">
        <v>277</v>
      </c>
      <c r="T159" s="122" t="s">
        <v>277</v>
      </c>
      <c r="U159" s="122" t="s">
        <v>277</v>
      </c>
      <c r="V159" s="143" t="s">
        <v>277</v>
      </c>
      <c r="W159" s="141" t="s">
        <v>277</v>
      </c>
      <c r="X159" s="143" t="s">
        <v>277</v>
      </c>
      <c r="Y159" s="143" t="s">
        <v>277</v>
      </c>
      <c r="Z159" s="24"/>
      <c r="AA159" s="24" t="s">
        <v>262</v>
      </c>
      <c r="AB159" s="24" t="s">
        <v>11</v>
      </c>
      <c r="AC159" s="24">
        <f>(IF(AB159="F",1,0))+(IF(AB159="M",2,0))+(IF(AB159="A",3,0))+(IF(AB159="E",4,0))</f>
        <v>3</v>
      </c>
      <c r="AD159" s="19" t="s">
        <v>195</v>
      </c>
      <c r="AE159" s="8"/>
      <c r="AF159" s="20"/>
      <c r="AG159" s="20"/>
      <c r="AH159" s="20"/>
      <c r="AI159" s="20"/>
      <c r="AJ159" s="30" t="s">
        <v>315</v>
      </c>
      <c r="AK159" s="27"/>
    </row>
    <row r="160" spans="1:37" ht="23.25" x14ac:dyDescent="0.25">
      <c r="A160" s="60" t="s">
        <v>122</v>
      </c>
      <c r="B160" s="66" t="s">
        <v>589</v>
      </c>
      <c r="C160" s="25">
        <v>0.64583333333333337</v>
      </c>
      <c r="D160" s="25">
        <v>0.6875</v>
      </c>
      <c r="E160" s="26" t="s">
        <v>277</v>
      </c>
      <c r="F160" s="24">
        <v>12</v>
      </c>
      <c r="G160" s="24" t="s">
        <v>609</v>
      </c>
      <c r="H160" s="20" t="s">
        <v>23</v>
      </c>
      <c r="I160" s="20" t="s">
        <v>8</v>
      </c>
      <c r="J160" s="20" t="s">
        <v>83</v>
      </c>
      <c r="K160" s="147" t="s">
        <v>277</v>
      </c>
      <c r="L160" s="20"/>
      <c r="M160" s="70" t="s">
        <v>896</v>
      </c>
      <c r="N160" s="143" t="s">
        <v>277</v>
      </c>
      <c r="O160" s="25" t="s">
        <v>277</v>
      </c>
      <c r="P160" s="25" t="s">
        <v>277</v>
      </c>
      <c r="Q160" s="25" t="s">
        <v>277</v>
      </c>
      <c r="R160" s="122" t="s">
        <v>277</v>
      </c>
      <c r="S160" s="122" t="s">
        <v>277</v>
      </c>
      <c r="T160" s="122" t="s">
        <v>277</v>
      </c>
      <c r="U160" s="122" t="s">
        <v>277</v>
      </c>
      <c r="V160" s="143" t="s">
        <v>277</v>
      </c>
      <c r="W160" s="141" t="s">
        <v>277</v>
      </c>
      <c r="X160" s="143" t="s">
        <v>277</v>
      </c>
      <c r="Y160" s="143" t="s">
        <v>277</v>
      </c>
      <c r="Z160" s="24"/>
      <c r="AA160" s="24" t="s">
        <v>262</v>
      </c>
      <c r="AB160" s="24" t="s">
        <v>11</v>
      </c>
      <c r="AC160" s="24">
        <f t="shared" si="7"/>
        <v>3</v>
      </c>
      <c r="AD160" s="19" t="s">
        <v>195</v>
      </c>
      <c r="AE160" s="8"/>
      <c r="AF160" s="20"/>
      <c r="AG160" s="20"/>
      <c r="AH160" s="20"/>
      <c r="AI160" s="20"/>
      <c r="AJ160" s="30" t="s">
        <v>315</v>
      </c>
      <c r="AK160" s="27"/>
    </row>
    <row r="161" spans="1:37" x14ac:dyDescent="0.25">
      <c r="A161" s="59" t="s">
        <v>153</v>
      </c>
      <c r="B161" s="67" t="s">
        <v>221</v>
      </c>
      <c r="C161" s="42">
        <v>0.66666666666666663</v>
      </c>
      <c r="D161" s="42" t="s">
        <v>277</v>
      </c>
      <c r="E161" s="43" t="s">
        <v>277</v>
      </c>
      <c r="F161" s="41" t="s">
        <v>277</v>
      </c>
      <c r="G161" s="41" t="s">
        <v>277</v>
      </c>
      <c r="H161" s="21" t="s">
        <v>145</v>
      </c>
      <c r="I161" s="21" t="s">
        <v>8</v>
      </c>
      <c r="J161" s="21">
        <v>0</v>
      </c>
      <c r="K161" s="148" t="s">
        <v>277</v>
      </c>
      <c r="L161" s="21"/>
      <c r="M161" s="44" t="s">
        <v>277</v>
      </c>
      <c r="N161" s="44" t="s">
        <v>277</v>
      </c>
      <c r="O161" s="42"/>
      <c r="P161" s="42"/>
      <c r="Q161" s="42"/>
      <c r="R161" s="124" t="s">
        <v>277</v>
      </c>
      <c r="S161" s="124" t="s">
        <v>277</v>
      </c>
      <c r="T161" s="124" t="s">
        <v>277</v>
      </c>
      <c r="U161" s="124" t="s">
        <v>277</v>
      </c>
      <c r="V161" s="44" t="s">
        <v>277</v>
      </c>
      <c r="W161" s="140" t="s">
        <v>277</v>
      </c>
      <c r="X161" s="44" t="s">
        <v>277</v>
      </c>
      <c r="Y161" s="44" t="s">
        <v>277</v>
      </c>
      <c r="Z161" s="41"/>
      <c r="AA161" s="41" t="s">
        <v>262</v>
      </c>
      <c r="AB161" s="41" t="s">
        <v>11</v>
      </c>
      <c r="AC161" s="41">
        <f t="shared" si="7"/>
        <v>3</v>
      </c>
      <c r="AD161" s="41" t="s">
        <v>277</v>
      </c>
      <c r="AE161" s="45"/>
      <c r="AF161" s="21"/>
      <c r="AG161" s="21"/>
      <c r="AH161" s="21"/>
      <c r="AI161" s="21"/>
      <c r="AJ161" s="17"/>
      <c r="AK161" s="46"/>
    </row>
    <row r="162" spans="1:37" x14ac:dyDescent="0.25">
      <c r="A162" s="59" t="s">
        <v>156</v>
      </c>
      <c r="B162" s="67" t="s">
        <v>221</v>
      </c>
      <c r="C162" s="42">
        <v>0.66666666666666663</v>
      </c>
      <c r="D162" s="42" t="s">
        <v>277</v>
      </c>
      <c r="E162" s="43" t="s">
        <v>277</v>
      </c>
      <c r="F162" s="41" t="s">
        <v>277</v>
      </c>
      <c r="G162" s="41" t="s">
        <v>277</v>
      </c>
      <c r="H162" s="21" t="s">
        <v>145</v>
      </c>
      <c r="I162" s="21" t="s">
        <v>8</v>
      </c>
      <c r="J162" s="21">
        <v>0</v>
      </c>
      <c r="K162" s="148" t="s">
        <v>277</v>
      </c>
      <c r="L162" s="21"/>
      <c r="M162" s="44" t="s">
        <v>277</v>
      </c>
      <c r="N162" s="44" t="s">
        <v>277</v>
      </c>
      <c r="O162" s="42"/>
      <c r="P162" s="42"/>
      <c r="Q162" s="42"/>
      <c r="R162" s="124" t="s">
        <v>277</v>
      </c>
      <c r="S162" s="124" t="s">
        <v>277</v>
      </c>
      <c r="T162" s="124" t="s">
        <v>277</v>
      </c>
      <c r="U162" s="124" t="s">
        <v>277</v>
      </c>
      <c r="V162" s="44" t="s">
        <v>277</v>
      </c>
      <c r="W162" s="140" t="s">
        <v>277</v>
      </c>
      <c r="X162" s="44" t="s">
        <v>277</v>
      </c>
      <c r="Y162" s="44" t="s">
        <v>277</v>
      </c>
      <c r="Z162" s="41"/>
      <c r="AA162" s="41" t="s">
        <v>262</v>
      </c>
      <c r="AB162" s="41" t="s">
        <v>11</v>
      </c>
      <c r="AC162" s="41">
        <f t="shared" si="7"/>
        <v>3</v>
      </c>
      <c r="AD162" s="41" t="s">
        <v>277</v>
      </c>
      <c r="AE162" s="45"/>
      <c r="AF162" s="21"/>
      <c r="AG162" s="21"/>
      <c r="AH162" s="21"/>
      <c r="AI162" s="21"/>
      <c r="AJ162" s="17"/>
      <c r="AK162" s="46"/>
    </row>
    <row r="163" spans="1:37" x14ac:dyDescent="0.25">
      <c r="A163" s="60" t="s">
        <v>90</v>
      </c>
      <c r="B163" s="66" t="s">
        <v>579</v>
      </c>
      <c r="C163" s="25">
        <v>0.66666666666666663</v>
      </c>
      <c r="D163" s="25">
        <v>0.70833333333333337</v>
      </c>
      <c r="E163" s="26" t="s">
        <v>277</v>
      </c>
      <c r="F163" s="24" t="s">
        <v>277</v>
      </c>
      <c r="G163" s="24" t="s">
        <v>277</v>
      </c>
      <c r="H163" s="20" t="s">
        <v>150</v>
      </c>
      <c r="I163" s="20" t="s">
        <v>8</v>
      </c>
      <c r="J163" s="20" t="s">
        <v>91</v>
      </c>
      <c r="K163" s="147" t="s">
        <v>277</v>
      </c>
      <c r="L163" s="20"/>
      <c r="M163" s="127" t="s">
        <v>277</v>
      </c>
      <c r="N163" s="143" t="s">
        <v>277</v>
      </c>
      <c r="O163" s="25" t="s">
        <v>277</v>
      </c>
      <c r="P163" s="25" t="s">
        <v>277</v>
      </c>
      <c r="Q163" s="25" t="s">
        <v>277</v>
      </c>
      <c r="R163" s="122" t="s">
        <v>277</v>
      </c>
      <c r="S163" s="122" t="s">
        <v>277</v>
      </c>
      <c r="T163" s="122" t="s">
        <v>277</v>
      </c>
      <c r="U163" s="122" t="s">
        <v>277</v>
      </c>
      <c r="V163" s="143" t="s">
        <v>277</v>
      </c>
      <c r="W163" s="141" t="s">
        <v>277</v>
      </c>
      <c r="X163" s="143" t="s">
        <v>277</v>
      </c>
      <c r="Y163" s="143" t="s">
        <v>277</v>
      </c>
      <c r="Z163" s="24"/>
      <c r="AA163" s="24" t="s">
        <v>262</v>
      </c>
      <c r="AB163" s="24" t="s">
        <v>73</v>
      </c>
      <c r="AC163" s="24">
        <f t="shared" si="7"/>
        <v>4</v>
      </c>
      <c r="AD163" s="19" t="s">
        <v>277</v>
      </c>
      <c r="AE163" s="8"/>
      <c r="AF163" s="20"/>
      <c r="AG163" s="20"/>
      <c r="AH163" s="20"/>
      <c r="AI163" s="20"/>
      <c r="AJ163" s="30" t="s">
        <v>315</v>
      </c>
      <c r="AK163" s="27"/>
    </row>
    <row r="164" spans="1:37" x14ac:dyDescent="0.25">
      <c r="A164" s="37" t="s">
        <v>89</v>
      </c>
      <c r="B164" s="68" t="s">
        <v>578</v>
      </c>
      <c r="C164" s="33">
        <v>0.66666666666666663</v>
      </c>
      <c r="D164" s="33">
        <v>0.72916666666666663</v>
      </c>
      <c r="E164" s="39" t="s">
        <v>930</v>
      </c>
      <c r="F164" s="32" t="s">
        <v>277</v>
      </c>
      <c r="G164" s="32" t="s">
        <v>277</v>
      </c>
      <c r="H164" s="11" t="s">
        <v>86</v>
      </c>
      <c r="I164" s="11" t="s">
        <v>8</v>
      </c>
      <c r="J164" s="11" t="s">
        <v>165</v>
      </c>
      <c r="K164" s="34" t="s">
        <v>277</v>
      </c>
      <c r="L164" s="39"/>
      <c r="M164" s="34" t="s">
        <v>277</v>
      </c>
      <c r="N164" s="34" t="s">
        <v>277</v>
      </c>
      <c r="O164" s="25" t="s">
        <v>277</v>
      </c>
      <c r="P164" s="25" t="s">
        <v>277</v>
      </c>
      <c r="Q164" s="25" t="s">
        <v>277</v>
      </c>
      <c r="R164" s="122" t="s">
        <v>277</v>
      </c>
      <c r="S164" s="122" t="s">
        <v>277</v>
      </c>
      <c r="T164" s="122" t="s">
        <v>277</v>
      </c>
      <c r="U164" s="122" t="s">
        <v>277</v>
      </c>
      <c r="V164" s="112" t="s">
        <v>277</v>
      </c>
      <c r="W164" s="34" t="s">
        <v>277</v>
      </c>
      <c r="X164" s="34" t="s">
        <v>277</v>
      </c>
      <c r="Y164" s="34" t="s">
        <v>277</v>
      </c>
      <c r="Z164" s="32"/>
      <c r="AA164" s="32" t="s">
        <v>262</v>
      </c>
      <c r="AB164" s="32" t="s">
        <v>11</v>
      </c>
      <c r="AC164" s="33" t="s">
        <v>74</v>
      </c>
      <c r="AD164" s="11"/>
      <c r="AE164" s="11"/>
      <c r="AF164" s="11"/>
      <c r="AG164" s="15"/>
      <c r="AH164" s="11"/>
      <c r="AI164" s="63"/>
      <c r="AJ164" s="63" t="s">
        <v>327</v>
      </c>
      <c r="AK164" s="62"/>
    </row>
    <row r="165" spans="1:37" x14ac:dyDescent="0.25">
      <c r="A165" s="37" t="s">
        <v>457</v>
      </c>
      <c r="B165" s="68" t="s">
        <v>578</v>
      </c>
      <c r="C165" s="33">
        <v>0.72916666666666663</v>
      </c>
      <c r="D165" s="33">
        <v>0.77083333333333337</v>
      </c>
      <c r="E165" s="39" t="s">
        <v>930</v>
      </c>
      <c r="F165" s="32" t="s">
        <v>277</v>
      </c>
      <c r="G165" s="32" t="s">
        <v>277</v>
      </c>
      <c r="H165" s="11" t="s">
        <v>86</v>
      </c>
      <c r="I165" s="11" t="s">
        <v>8</v>
      </c>
      <c r="J165" s="11" t="s">
        <v>87</v>
      </c>
      <c r="K165" s="112" t="s">
        <v>277</v>
      </c>
      <c r="L165" s="11"/>
      <c r="M165" s="34" t="s">
        <v>277</v>
      </c>
      <c r="N165" s="34" t="s">
        <v>277</v>
      </c>
      <c r="O165" s="25" t="s">
        <v>277</v>
      </c>
      <c r="P165" s="25" t="s">
        <v>277</v>
      </c>
      <c r="Q165" s="25" t="s">
        <v>277</v>
      </c>
      <c r="R165" s="122" t="s">
        <v>277</v>
      </c>
      <c r="S165" s="122" t="s">
        <v>277</v>
      </c>
      <c r="T165" s="122" t="s">
        <v>277</v>
      </c>
      <c r="U165" s="122" t="s">
        <v>277</v>
      </c>
      <c r="V165" s="34" t="s">
        <v>277</v>
      </c>
      <c r="W165" s="142" t="s">
        <v>277</v>
      </c>
      <c r="X165" s="34" t="s">
        <v>277</v>
      </c>
      <c r="Y165" s="34" t="s">
        <v>277</v>
      </c>
      <c r="Z165" s="32"/>
      <c r="AA165" s="32" t="s">
        <v>262</v>
      </c>
      <c r="AB165" s="32" t="s">
        <v>73</v>
      </c>
      <c r="AC165" s="32">
        <f t="shared" si="7"/>
        <v>4</v>
      </c>
      <c r="AD165" s="12"/>
      <c r="AE165" s="40"/>
      <c r="AF165" s="11"/>
      <c r="AG165" s="11"/>
      <c r="AH165" s="11"/>
      <c r="AI165" s="11"/>
      <c r="AJ165" s="15"/>
      <c r="AK165" s="36"/>
    </row>
    <row r="166" spans="1:37" x14ac:dyDescent="0.25">
      <c r="A166" s="31" t="s">
        <v>103</v>
      </c>
      <c r="B166" s="66" t="s">
        <v>277</v>
      </c>
      <c r="C166" s="25">
        <v>0.77083333333333337</v>
      </c>
      <c r="D166" s="25">
        <v>0.78125</v>
      </c>
      <c r="E166" s="26" t="s">
        <v>277</v>
      </c>
      <c r="F166" s="24" t="s">
        <v>277</v>
      </c>
      <c r="G166" s="24" t="s">
        <v>277</v>
      </c>
      <c r="H166" s="20" t="s">
        <v>111</v>
      </c>
      <c r="I166" s="20" t="s">
        <v>8</v>
      </c>
      <c r="J166" s="20" t="s">
        <v>93</v>
      </c>
      <c r="K166" s="147" t="s">
        <v>277</v>
      </c>
      <c r="L166" s="20"/>
      <c r="M166" s="127" t="s">
        <v>277</v>
      </c>
      <c r="N166" s="143" t="s">
        <v>277</v>
      </c>
      <c r="O166" s="25" t="s">
        <v>277</v>
      </c>
      <c r="P166" s="25" t="s">
        <v>277</v>
      </c>
      <c r="Q166" s="25"/>
      <c r="R166" s="122" t="s">
        <v>277</v>
      </c>
      <c r="S166" s="122" t="s">
        <v>277</v>
      </c>
      <c r="T166" s="122" t="s">
        <v>277</v>
      </c>
      <c r="U166" s="122" t="s">
        <v>277</v>
      </c>
      <c r="V166" s="143" t="s">
        <v>277</v>
      </c>
      <c r="W166" s="141" t="s">
        <v>277</v>
      </c>
      <c r="X166" s="143" t="s">
        <v>277</v>
      </c>
      <c r="Y166" s="143" t="s">
        <v>277</v>
      </c>
      <c r="Z166" s="24"/>
      <c r="AA166" s="24" t="s">
        <v>262</v>
      </c>
      <c r="AB166" s="24" t="s">
        <v>73</v>
      </c>
      <c r="AC166" s="24">
        <f t="shared" si="7"/>
        <v>4</v>
      </c>
      <c r="AD166" s="19" t="s">
        <v>277</v>
      </c>
      <c r="AE166" s="8"/>
      <c r="AF166" s="20"/>
      <c r="AG166" s="20"/>
      <c r="AH166" s="20"/>
      <c r="AI166" s="20"/>
      <c r="AJ166" s="14"/>
      <c r="AK166" s="27"/>
    </row>
    <row r="167" spans="1:37" x14ac:dyDescent="0.25">
      <c r="A167" s="37" t="s">
        <v>116</v>
      </c>
      <c r="B167" s="68" t="s">
        <v>578</v>
      </c>
      <c r="C167" s="33">
        <v>0.78125</v>
      </c>
      <c r="D167" s="33">
        <v>0.79166666666666663</v>
      </c>
      <c r="E167" s="39" t="s">
        <v>930</v>
      </c>
      <c r="F167" s="32" t="s">
        <v>277</v>
      </c>
      <c r="G167" s="32" t="s">
        <v>277</v>
      </c>
      <c r="H167" s="11" t="s">
        <v>86</v>
      </c>
      <c r="I167" s="11" t="s">
        <v>8</v>
      </c>
      <c r="J167" s="11" t="s">
        <v>87</v>
      </c>
      <c r="K167" s="34" t="s">
        <v>277</v>
      </c>
      <c r="L167" s="33"/>
      <c r="M167" s="34" t="s">
        <v>277</v>
      </c>
      <c r="N167" s="34" t="s">
        <v>277</v>
      </c>
      <c r="O167" s="25" t="s">
        <v>277</v>
      </c>
      <c r="P167" s="25" t="s">
        <v>277</v>
      </c>
      <c r="Q167" s="25" t="s">
        <v>768</v>
      </c>
      <c r="R167" s="122" t="s">
        <v>277</v>
      </c>
      <c r="S167" s="122" t="s">
        <v>277</v>
      </c>
      <c r="T167" s="122" t="s">
        <v>277</v>
      </c>
      <c r="U167" s="122" t="s">
        <v>277</v>
      </c>
      <c r="V167" s="34" t="s">
        <v>277</v>
      </c>
      <c r="W167" s="34" t="s">
        <v>277</v>
      </c>
      <c r="X167" s="34" t="s">
        <v>277</v>
      </c>
      <c r="Y167" s="34" t="s">
        <v>277</v>
      </c>
      <c r="Z167" s="32"/>
      <c r="AA167" s="32" t="s">
        <v>262</v>
      </c>
      <c r="AB167" s="32" t="s">
        <v>73</v>
      </c>
      <c r="AC167" s="11">
        <f>(IF(AB167="F",1,0))+(IF(AB167="M",2,0))+(IF(AB167="A",3,0))+(IF(AB167="E",4,0))</f>
        <v>4</v>
      </c>
      <c r="AD167" s="11"/>
      <c r="AE167" s="11"/>
      <c r="AF167" s="15"/>
      <c r="AG167" s="11"/>
      <c r="AH167" s="63"/>
      <c r="AI167" s="63"/>
      <c r="AJ167" s="63"/>
      <c r="AK167" s="62"/>
    </row>
    <row r="168" spans="1:37" x14ac:dyDescent="0.25">
      <c r="A168" s="59" t="s">
        <v>468</v>
      </c>
      <c r="B168" s="67" t="s">
        <v>221</v>
      </c>
      <c r="C168" s="42">
        <v>0.79166666666666663</v>
      </c>
      <c r="D168" s="42" t="s">
        <v>277</v>
      </c>
      <c r="E168" s="43" t="s">
        <v>277</v>
      </c>
      <c r="F168" s="41" t="s">
        <v>277</v>
      </c>
      <c r="G168" s="41" t="s">
        <v>277</v>
      </c>
      <c r="H168" s="21" t="s">
        <v>145</v>
      </c>
      <c r="I168" s="21" t="s">
        <v>8</v>
      </c>
      <c r="J168" s="21">
        <v>0</v>
      </c>
      <c r="K168" s="148" t="s">
        <v>277</v>
      </c>
      <c r="L168" s="21"/>
      <c r="M168" s="44" t="s">
        <v>277</v>
      </c>
      <c r="N168" s="44" t="s">
        <v>277</v>
      </c>
      <c r="O168" s="42" t="s">
        <v>765</v>
      </c>
      <c r="P168" s="42"/>
      <c r="Q168" s="42"/>
      <c r="R168" s="124" t="s">
        <v>277</v>
      </c>
      <c r="S168" s="124" t="s">
        <v>277</v>
      </c>
      <c r="T168" s="124" t="s">
        <v>277</v>
      </c>
      <c r="U168" s="124" t="s">
        <v>277</v>
      </c>
      <c r="V168" s="44" t="s">
        <v>277</v>
      </c>
      <c r="W168" s="140" t="s">
        <v>277</v>
      </c>
      <c r="X168" s="44" t="s">
        <v>277</v>
      </c>
      <c r="Y168" s="44" t="s">
        <v>277</v>
      </c>
      <c r="Z168" s="41"/>
      <c r="AA168" s="41" t="s">
        <v>262</v>
      </c>
      <c r="AB168" s="41" t="s">
        <v>11</v>
      </c>
      <c r="AC168" s="41"/>
      <c r="AD168" s="41" t="s">
        <v>277</v>
      </c>
      <c r="AE168" s="45"/>
      <c r="AF168" s="21"/>
      <c r="AG168" s="21"/>
      <c r="AH168" s="21"/>
      <c r="AI168" s="21"/>
      <c r="AJ168" s="17"/>
      <c r="AK168" s="46"/>
    </row>
    <row r="169" spans="1:37" x14ac:dyDescent="0.25">
      <c r="A169" s="31" t="s">
        <v>94</v>
      </c>
      <c r="B169" s="66" t="s">
        <v>277</v>
      </c>
      <c r="C169" s="25">
        <v>0.79861111111111116</v>
      </c>
      <c r="D169" s="25">
        <v>0.8125</v>
      </c>
      <c r="E169" s="26" t="s">
        <v>277</v>
      </c>
      <c r="F169" s="24" t="s">
        <v>277</v>
      </c>
      <c r="G169" s="24" t="s">
        <v>277</v>
      </c>
      <c r="H169" s="20" t="s">
        <v>21</v>
      </c>
      <c r="I169" s="20" t="s">
        <v>8</v>
      </c>
      <c r="J169" s="20" t="s">
        <v>95</v>
      </c>
      <c r="K169" s="147" t="s">
        <v>277</v>
      </c>
      <c r="L169" s="20"/>
      <c r="M169" s="127" t="s">
        <v>277</v>
      </c>
      <c r="N169" s="143" t="s">
        <v>277</v>
      </c>
      <c r="O169" s="25" t="s">
        <v>277</v>
      </c>
      <c r="P169" s="25" t="s">
        <v>277</v>
      </c>
      <c r="Q169" s="130" t="s">
        <v>797</v>
      </c>
      <c r="R169" s="122" t="s">
        <v>277</v>
      </c>
      <c r="S169" s="122" t="s">
        <v>277</v>
      </c>
      <c r="T169" s="122" t="s">
        <v>277</v>
      </c>
      <c r="U169" s="122" t="s">
        <v>277</v>
      </c>
      <c r="V169" s="143" t="s">
        <v>277</v>
      </c>
      <c r="W169" s="141" t="s">
        <v>277</v>
      </c>
      <c r="X169" s="143" t="s">
        <v>277</v>
      </c>
      <c r="Y169" s="143" t="s">
        <v>277</v>
      </c>
      <c r="Z169" s="24"/>
      <c r="AA169" s="24" t="s">
        <v>262</v>
      </c>
      <c r="AB169" s="24" t="s">
        <v>73</v>
      </c>
      <c r="AC169" s="24">
        <f t="shared" si="7"/>
        <v>4</v>
      </c>
      <c r="AD169" s="19" t="s">
        <v>277</v>
      </c>
      <c r="AE169" s="8"/>
      <c r="AF169" s="20"/>
      <c r="AG169" s="20"/>
      <c r="AH169" s="20"/>
      <c r="AI169" s="20"/>
      <c r="AJ169" s="14"/>
      <c r="AK169" s="27"/>
    </row>
    <row r="170" spans="1:37" ht="26.25" x14ac:dyDescent="0.25">
      <c r="A170" s="31" t="s">
        <v>96</v>
      </c>
      <c r="B170" s="66" t="s">
        <v>277</v>
      </c>
      <c r="C170" s="25">
        <v>0.8125</v>
      </c>
      <c r="D170" s="25">
        <v>0.8354166666666667</v>
      </c>
      <c r="E170" s="26" t="s">
        <v>277</v>
      </c>
      <c r="F170" s="24" t="s">
        <v>277</v>
      </c>
      <c r="G170" s="24" t="s">
        <v>277</v>
      </c>
      <c r="H170" s="20" t="s">
        <v>96</v>
      </c>
      <c r="I170" s="20" t="s">
        <v>8</v>
      </c>
      <c r="J170" s="20" t="s">
        <v>97</v>
      </c>
      <c r="K170" s="147" t="s">
        <v>277</v>
      </c>
      <c r="L170" s="20"/>
      <c r="M170" s="127" t="s">
        <v>277</v>
      </c>
      <c r="N170" s="143" t="s">
        <v>277</v>
      </c>
      <c r="O170" s="25" t="s">
        <v>277</v>
      </c>
      <c r="P170" s="25" t="s">
        <v>277</v>
      </c>
      <c r="Q170" s="25"/>
      <c r="R170" s="122" t="s">
        <v>277</v>
      </c>
      <c r="S170" s="122" t="s">
        <v>277</v>
      </c>
      <c r="T170" s="122" t="s">
        <v>277</v>
      </c>
      <c r="U170" s="122" t="s">
        <v>277</v>
      </c>
      <c r="V170" s="143" t="s">
        <v>277</v>
      </c>
      <c r="W170" s="141" t="s">
        <v>277</v>
      </c>
      <c r="X170" s="143" t="s">
        <v>277</v>
      </c>
      <c r="Y170" s="143" t="s">
        <v>277</v>
      </c>
      <c r="Z170" s="24"/>
      <c r="AA170" s="24" t="s">
        <v>262</v>
      </c>
      <c r="AB170" s="24" t="s">
        <v>73</v>
      </c>
      <c r="AC170" s="24">
        <f t="shared" si="7"/>
        <v>4</v>
      </c>
      <c r="AD170" s="19" t="s">
        <v>277</v>
      </c>
      <c r="AE170" s="8"/>
      <c r="AF170" s="20"/>
      <c r="AG170" s="20"/>
      <c r="AH170" s="20"/>
      <c r="AI170" s="20"/>
      <c r="AJ170" s="14"/>
      <c r="AK170" s="27"/>
    </row>
    <row r="171" spans="1:37" x14ac:dyDescent="0.25">
      <c r="A171" s="31" t="s">
        <v>405</v>
      </c>
      <c r="B171" s="66" t="s">
        <v>277</v>
      </c>
      <c r="C171" s="25">
        <v>0.83333333333333337</v>
      </c>
      <c r="D171" s="25">
        <v>0.91666666666666663</v>
      </c>
      <c r="E171" s="26" t="s">
        <v>277</v>
      </c>
      <c r="F171" s="24" t="s">
        <v>277</v>
      </c>
      <c r="G171" s="24" t="s">
        <v>277</v>
      </c>
      <c r="H171" s="20" t="s">
        <v>81</v>
      </c>
      <c r="I171" s="20" t="s">
        <v>8</v>
      </c>
      <c r="J171" s="20" t="s">
        <v>82</v>
      </c>
      <c r="K171" s="147" t="s">
        <v>277</v>
      </c>
      <c r="L171" s="20"/>
      <c r="M171" s="70" t="s">
        <v>277</v>
      </c>
      <c r="N171" s="143" t="s">
        <v>277</v>
      </c>
      <c r="O171" s="25" t="s">
        <v>277</v>
      </c>
      <c r="P171" s="25" t="s">
        <v>277</v>
      </c>
      <c r="Q171" s="25" t="s">
        <v>277</v>
      </c>
      <c r="R171" s="122" t="s">
        <v>277</v>
      </c>
      <c r="S171" s="122" t="s">
        <v>277</v>
      </c>
      <c r="T171" s="122" t="s">
        <v>277</v>
      </c>
      <c r="U171" s="122" t="s">
        <v>277</v>
      </c>
      <c r="V171" s="143" t="s">
        <v>277</v>
      </c>
      <c r="W171" s="141" t="s">
        <v>277</v>
      </c>
      <c r="X171" s="143" t="s">
        <v>277</v>
      </c>
      <c r="Y171" s="143" t="s">
        <v>277</v>
      </c>
      <c r="Z171" s="24"/>
      <c r="AA171" s="24" t="s">
        <v>262</v>
      </c>
      <c r="AB171" s="24" t="s">
        <v>73</v>
      </c>
      <c r="AC171" s="24">
        <f t="shared" si="7"/>
        <v>4</v>
      </c>
      <c r="AD171" s="19" t="s">
        <v>277</v>
      </c>
      <c r="AE171" s="8"/>
      <c r="AF171" s="20"/>
      <c r="AG171" s="20"/>
      <c r="AH171" s="20"/>
      <c r="AI171" s="20"/>
      <c r="AJ171" s="14"/>
      <c r="AK171" s="27"/>
    </row>
    <row r="172" spans="1:37" x14ac:dyDescent="0.25">
      <c r="A172" s="31" t="s">
        <v>117</v>
      </c>
      <c r="B172" s="66" t="s">
        <v>277</v>
      </c>
      <c r="C172" s="25">
        <v>0.8125</v>
      </c>
      <c r="D172" s="25">
        <v>0.85416666666666663</v>
      </c>
      <c r="E172" s="26" t="s">
        <v>277</v>
      </c>
      <c r="F172" s="24" t="s">
        <v>277</v>
      </c>
      <c r="G172" s="24" t="s">
        <v>277</v>
      </c>
      <c r="H172" s="20" t="s">
        <v>21</v>
      </c>
      <c r="I172" s="20" t="s">
        <v>8</v>
      </c>
      <c r="J172" s="20" t="s">
        <v>459</v>
      </c>
      <c r="K172" s="147" t="s">
        <v>277</v>
      </c>
      <c r="L172" s="20"/>
      <c r="M172" s="127" t="s">
        <v>928</v>
      </c>
      <c r="N172" s="143" t="s">
        <v>277</v>
      </c>
      <c r="O172" s="25" t="s">
        <v>277</v>
      </c>
      <c r="P172" s="25" t="s">
        <v>277</v>
      </c>
      <c r="Q172" s="25" t="s">
        <v>277</v>
      </c>
      <c r="R172" s="122">
        <v>1</v>
      </c>
      <c r="S172" s="122" t="s">
        <v>277</v>
      </c>
      <c r="T172" s="122" t="s">
        <v>277</v>
      </c>
      <c r="U172" s="122" t="s">
        <v>277</v>
      </c>
      <c r="V172" s="143"/>
      <c r="W172" s="141"/>
      <c r="X172" s="143" t="s">
        <v>277</v>
      </c>
      <c r="Y172" s="143" t="s">
        <v>277</v>
      </c>
      <c r="Z172" s="24"/>
      <c r="AA172" s="24" t="s">
        <v>262</v>
      </c>
      <c r="AB172" s="24" t="s">
        <v>73</v>
      </c>
      <c r="AC172" s="24">
        <f t="shared" si="7"/>
        <v>4</v>
      </c>
      <c r="AD172" s="19" t="s">
        <v>277</v>
      </c>
      <c r="AE172" s="8"/>
      <c r="AF172" s="20"/>
      <c r="AG172" s="20"/>
      <c r="AH172" s="20"/>
      <c r="AI172" s="20"/>
      <c r="AJ172" s="14"/>
      <c r="AK172" s="27"/>
    </row>
    <row r="173" spans="1:37" x14ac:dyDescent="0.25">
      <c r="A173" s="31" t="s">
        <v>118</v>
      </c>
      <c r="B173" s="66" t="s">
        <v>277</v>
      </c>
      <c r="C173" s="25">
        <v>0.85416666666666663</v>
      </c>
      <c r="D173" s="25">
        <v>0.84375</v>
      </c>
      <c r="E173" s="26" t="s">
        <v>277</v>
      </c>
      <c r="F173" s="24" t="s">
        <v>277</v>
      </c>
      <c r="G173" s="24" t="s">
        <v>277</v>
      </c>
      <c r="H173" s="20" t="s">
        <v>111</v>
      </c>
      <c r="I173" s="20" t="s">
        <v>8</v>
      </c>
      <c r="J173" s="20" t="s">
        <v>454</v>
      </c>
      <c r="K173" s="147" t="s">
        <v>277</v>
      </c>
      <c r="L173" s="20"/>
      <c r="M173" s="162" t="s">
        <v>926</v>
      </c>
      <c r="N173" s="143" t="s">
        <v>277</v>
      </c>
      <c r="O173" s="25" t="s">
        <v>277</v>
      </c>
      <c r="P173" s="25" t="s">
        <v>277</v>
      </c>
      <c r="Q173" s="25"/>
      <c r="R173" s="122" t="s">
        <v>277</v>
      </c>
      <c r="S173" s="122" t="s">
        <v>277</v>
      </c>
      <c r="T173" s="122" t="s">
        <v>277</v>
      </c>
      <c r="U173" s="122" t="s">
        <v>277</v>
      </c>
      <c r="V173" s="143" t="s">
        <v>277</v>
      </c>
      <c r="W173" s="141" t="s">
        <v>277</v>
      </c>
      <c r="X173" s="143" t="s">
        <v>277</v>
      </c>
      <c r="Y173" s="143" t="s">
        <v>277</v>
      </c>
      <c r="Z173" s="24"/>
      <c r="AA173" s="24" t="s">
        <v>262</v>
      </c>
      <c r="AB173" s="24" t="s">
        <v>73</v>
      </c>
      <c r="AC173" s="24">
        <f t="shared" si="7"/>
        <v>4</v>
      </c>
      <c r="AD173" s="19" t="s">
        <v>277</v>
      </c>
      <c r="AE173" s="8"/>
      <c r="AF173" s="20"/>
      <c r="AG173" s="20"/>
      <c r="AH173" s="20"/>
      <c r="AI173" s="20"/>
      <c r="AJ173" s="14"/>
      <c r="AK173" s="27"/>
    </row>
    <row r="174" spans="1:37" x14ac:dyDescent="0.25">
      <c r="A174" s="37" t="s">
        <v>128</v>
      </c>
      <c r="B174" s="68" t="s">
        <v>578</v>
      </c>
      <c r="C174" s="33">
        <v>0.84375</v>
      </c>
      <c r="D174" s="33">
        <v>0.875</v>
      </c>
      <c r="E174" s="39" t="s">
        <v>930</v>
      </c>
      <c r="F174" s="32" t="s">
        <v>277</v>
      </c>
      <c r="G174" s="32" t="s">
        <v>277</v>
      </c>
      <c r="H174" s="11" t="s">
        <v>86</v>
      </c>
      <c r="I174" s="11" t="s">
        <v>8</v>
      </c>
      <c r="J174" s="11" t="s">
        <v>164</v>
      </c>
      <c r="K174" s="112" t="s">
        <v>277</v>
      </c>
      <c r="L174" s="11"/>
      <c r="M174" s="34" t="s">
        <v>277</v>
      </c>
      <c r="N174" s="34" t="s">
        <v>277</v>
      </c>
      <c r="O174" s="33" t="s">
        <v>277</v>
      </c>
      <c r="P174" s="33" t="s">
        <v>277</v>
      </c>
      <c r="Q174" s="33" t="s">
        <v>277</v>
      </c>
      <c r="R174" s="123" t="s">
        <v>277</v>
      </c>
      <c r="S174" s="123" t="s">
        <v>277</v>
      </c>
      <c r="T174" s="123" t="s">
        <v>277</v>
      </c>
      <c r="U174" s="123" t="s">
        <v>277</v>
      </c>
      <c r="V174" s="34" t="s">
        <v>277</v>
      </c>
      <c r="W174" s="142" t="s">
        <v>277</v>
      </c>
      <c r="X174" s="34" t="s">
        <v>277</v>
      </c>
      <c r="Y174" s="34" t="s">
        <v>277</v>
      </c>
      <c r="Z174" s="32"/>
      <c r="AA174" s="32" t="s">
        <v>262</v>
      </c>
      <c r="AB174" s="32" t="s">
        <v>73</v>
      </c>
      <c r="AC174" s="32">
        <f>(IF(AB174="F",1,0))+(IF(AB174="M",2,0))+(IF(AB174="A",3,0))+(IF(AB174="E",4,0))</f>
        <v>4</v>
      </c>
      <c r="AD174" s="12"/>
      <c r="AE174" s="40"/>
      <c r="AF174" s="11"/>
      <c r="AG174" s="11"/>
      <c r="AH174" s="11"/>
      <c r="AI174" s="11"/>
      <c r="AJ174" s="15"/>
      <c r="AK174" s="36"/>
    </row>
    <row r="175" spans="1:37" x14ac:dyDescent="0.25">
      <c r="A175" s="31" t="s">
        <v>117</v>
      </c>
      <c r="B175" s="66" t="s">
        <v>277</v>
      </c>
      <c r="C175" s="25">
        <v>0.875</v>
      </c>
      <c r="D175" s="25">
        <v>0.91666666666666663</v>
      </c>
      <c r="E175" s="26" t="s">
        <v>277</v>
      </c>
      <c r="F175" s="24" t="s">
        <v>277</v>
      </c>
      <c r="G175" s="24" t="s">
        <v>277</v>
      </c>
      <c r="H175" s="20" t="s">
        <v>21</v>
      </c>
      <c r="I175" s="20" t="s">
        <v>8</v>
      </c>
      <c r="J175" s="20" t="s">
        <v>454</v>
      </c>
      <c r="K175" s="147" t="s">
        <v>277</v>
      </c>
      <c r="L175" s="20"/>
      <c r="M175" s="127" t="s">
        <v>928</v>
      </c>
      <c r="N175" s="143" t="s">
        <v>277</v>
      </c>
      <c r="O175" s="25" t="s">
        <v>277</v>
      </c>
      <c r="P175" s="25" t="s">
        <v>277</v>
      </c>
      <c r="Q175" s="25" t="s">
        <v>277</v>
      </c>
      <c r="R175" s="122" t="s">
        <v>277</v>
      </c>
      <c r="S175" s="122" t="s">
        <v>277</v>
      </c>
      <c r="T175" s="122" t="s">
        <v>277</v>
      </c>
      <c r="U175" s="122" t="s">
        <v>277</v>
      </c>
      <c r="V175" s="143"/>
      <c r="W175" s="141"/>
      <c r="X175" s="143" t="s">
        <v>277</v>
      </c>
      <c r="Y175" s="143" t="s">
        <v>277</v>
      </c>
      <c r="Z175" s="24"/>
      <c r="AA175" s="24" t="s">
        <v>262</v>
      </c>
      <c r="AB175" s="24" t="s">
        <v>73</v>
      </c>
      <c r="AC175" s="24">
        <f t="shared" ref="AC175" si="8">(IF(AB175="F",1,0))+(IF(AB175="M",2,0))+(IF(AB175="A",3,0))+(IF(AB175="E",4,0))</f>
        <v>4</v>
      </c>
      <c r="AD175" s="19" t="s">
        <v>277</v>
      </c>
      <c r="AE175" s="8"/>
      <c r="AF175" s="20"/>
      <c r="AG175" s="20"/>
      <c r="AH175" s="20"/>
      <c r="AI175" s="20"/>
      <c r="AJ175" s="14"/>
      <c r="AK175" s="27"/>
    </row>
    <row r="176" spans="1:37" x14ac:dyDescent="0.25">
      <c r="A176" s="31" t="s">
        <v>713</v>
      </c>
      <c r="B176" s="66" t="s">
        <v>277</v>
      </c>
      <c r="C176" s="25">
        <v>0.92708333333333337</v>
      </c>
      <c r="D176" s="25">
        <v>0.96875</v>
      </c>
      <c r="E176" s="26" t="s">
        <v>277</v>
      </c>
      <c r="F176" s="24" t="s">
        <v>277</v>
      </c>
      <c r="G176" s="24" t="s">
        <v>277</v>
      </c>
      <c r="H176" s="20" t="s">
        <v>111</v>
      </c>
      <c r="I176" s="20" t="s">
        <v>8</v>
      </c>
      <c r="J176" s="20"/>
      <c r="K176" s="147" t="s">
        <v>277</v>
      </c>
      <c r="L176" s="20"/>
      <c r="M176" s="119" t="s">
        <v>277</v>
      </c>
      <c r="N176" s="143" t="s">
        <v>277</v>
      </c>
      <c r="O176" s="25" t="s">
        <v>277</v>
      </c>
      <c r="P176" s="25" t="s">
        <v>277</v>
      </c>
      <c r="Q176" s="25"/>
      <c r="R176" s="122">
        <v>1</v>
      </c>
      <c r="S176" s="122" t="s">
        <v>277</v>
      </c>
      <c r="T176" s="122" t="s">
        <v>277</v>
      </c>
      <c r="U176" s="122" t="s">
        <v>277</v>
      </c>
      <c r="V176" s="143" t="s">
        <v>277</v>
      </c>
      <c r="W176" s="141" t="s">
        <v>277</v>
      </c>
      <c r="X176" s="143" t="s">
        <v>277</v>
      </c>
      <c r="Y176" s="143" t="s">
        <v>277</v>
      </c>
      <c r="Z176" s="24"/>
      <c r="AA176" s="24"/>
      <c r="AB176" s="24"/>
      <c r="AC176" s="24"/>
      <c r="AD176" s="19"/>
      <c r="AE176" s="8"/>
      <c r="AF176" s="20"/>
      <c r="AG176" s="20"/>
      <c r="AH176" s="20"/>
      <c r="AI176" s="20"/>
      <c r="AJ176" s="14"/>
      <c r="AK176" s="27"/>
    </row>
    <row r="177" spans="1:37" ht="15.75" thickBot="1" x14ac:dyDescent="0.3">
      <c r="A177" s="31" t="s">
        <v>119</v>
      </c>
      <c r="B177" s="66" t="s">
        <v>277</v>
      </c>
      <c r="C177" s="25">
        <v>0.89583333333333337</v>
      </c>
      <c r="D177" s="25">
        <v>8.3333333333333329E-2</v>
      </c>
      <c r="E177" s="26" t="s">
        <v>277</v>
      </c>
      <c r="F177" s="24" t="s">
        <v>277</v>
      </c>
      <c r="G177" s="24" t="s">
        <v>277</v>
      </c>
      <c r="H177" s="20" t="s">
        <v>21</v>
      </c>
      <c r="I177" s="20" t="s">
        <v>8</v>
      </c>
      <c r="J177" s="20" t="s">
        <v>119</v>
      </c>
      <c r="K177" s="147" t="s">
        <v>277</v>
      </c>
      <c r="L177" s="20"/>
      <c r="M177" s="127" t="s">
        <v>277</v>
      </c>
      <c r="N177" s="143" t="s">
        <v>277</v>
      </c>
      <c r="O177" s="25" t="s">
        <v>277</v>
      </c>
      <c r="P177" s="25" t="s">
        <v>277</v>
      </c>
      <c r="Q177" s="25"/>
      <c r="R177" s="122" t="s">
        <v>277</v>
      </c>
      <c r="S177" s="122" t="s">
        <v>277</v>
      </c>
      <c r="T177" s="122" t="s">
        <v>277</v>
      </c>
      <c r="U177" s="122" t="s">
        <v>277</v>
      </c>
      <c r="V177" s="143" t="s">
        <v>277</v>
      </c>
      <c r="W177" s="141" t="s">
        <v>277</v>
      </c>
      <c r="X177" s="143" t="s">
        <v>277</v>
      </c>
      <c r="Y177" s="143" t="s">
        <v>277</v>
      </c>
      <c r="Z177" s="24"/>
      <c r="AA177" s="24" t="s">
        <v>262</v>
      </c>
      <c r="AB177" s="24" t="s">
        <v>73</v>
      </c>
      <c r="AC177" s="24">
        <f t="shared" si="7"/>
        <v>4</v>
      </c>
      <c r="AD177" s="19" t="s">
        <v>277</v>
      </c>
      <c r="AE177" s="8"/>
      <c r="AF177" s="20"/>
      <c r="AG177" s="20"/>
      <c r="AH177" s="20"/>
      <c r="AI177" s="20"/>
      <c r="AJ177" s="14"/>
      <c r="AK177" s="27"/>
    </row>
    <row r="178" spans="1:37" s="109" customFormat="1" ht="16.5" thickBot="1" x14ac:dyDescent="0.3">
      <c r="A178" s="100" t="s">
        <v>257</v>
      </c>
      <c r="B178" s="101" t="s">
        <v>221</v>
      </c>
      <c r="C178" s="102" t="s">
        <v>221</v>
      </c>
      <c r="D178" s="102" t="s">
        <v>221</v>
      </c>
      <c r="E178" s="103" t="s">
        <v>221</v>
      </c>
      <c r="F178" s="101" t="s">
        <v>221</v>
      </c>
      <c r="G178" s="101" t="s">
        <v>221</v>
      </c>
      <c r="H178" s="101" t="s">
        <v>221</v>
      </c>
      <c r="I178" s="104" t="s">
        <v>9</v>
      </c>
      <c r="J178" s="101" t="s">
        <v>221</v>
      </c>
      <c r="K178" s="102" t="s">
        <v>221</v>
      </c>
      <c r="L178" s="101" t="s">
        <v>221</v>
      </c>
      <c r="M178" s="101" t="s">
        <v>221</v>
      </c>
      <c r="N178" s="106" t="s">
        <v>221</v>
      </c>
      <c r="O178" s="101" t="s">
        <v>221</v>
      </c>
      <c r="P178" s="101" t="s">
        <v>221</v>
      </c>
      <c r="Q178" s="101" t="s">
        <v>221</v>
      </c>
      <c r="R178" s="137" t="s">
        <v>221</v>
      </c>
      <c r="S178" s="137" t="s">
        <v>221</v>
      </c>
      <c r="T178" s="137" t="s">
        <v>221</v>
      </c>
      <c r="U178" s="137" t="s">
        <v>221</v>
      </c>
      <c r="V178" s="101" t="s">
        <v>221</v>
      </c>
      <c r="W178" s="101" t="s">
        <v>221</v>
      </c>
      <c r="X178" s="101" t="s">
        <v>221</v>
      </c>
      <c r="Y178" s="101" t="s">
        <v>221</v>
      </c>
      <c r="Z178" s="101" t="s">
        <v>195</v>
      </c>
      <c r="AA178" s="101" t="s">
        <v>262</v>
      </c>
      <c r="AB178" s="101" t="s">
        <v>244</v>
      </c>
      <c r="AC178" s="105">
        <f t="shared" si="7"/>
        <v>0</v>
      </c>
      <c r="AD178" s="106" t="s">
        <v>195</v>
      </c>
      <c r="AE178" s="101" t="s">
        <v>221</v>
      </c>
      <c r="AF178" s="101" t="s">
        <v>221</v>
      </c>
      <c r="AG178" s="101" t="s">
        <v>221</v>
      </c>
      <c r="AH178" s="101" t="s">
        <v>221</v>
      </c>
      <c r="AI178" s="101" t="s">
        <v>221</v>
      </c>
      <c r="AJ178" s="107" t="s">
        <v>469</v>
      </c>
      <c r="AK178" s="108"/>
    </row>
    <row r="179" spans="1:37" x14ac:dyDescent="0.25">
      <c r="A179" s="60" t="s">
        <v>143</v>
      </c>
      <c r="B179" s="66" t="s">
        <v>547</v>
      </c>
      <c r="C179" s="25">
        <v>0.25</v>
      </c>
      <c r="D179" s="25">
        <v>0.29166666666666669</v>
      </c>
      <c r="E179" s="26" t="s">
        <v>277</v>
      </c>
      <c r="F179" s="24">
        <v>20</v>
      </c>
      <c r="G179" s="24" t="s">
        <v>609</v>
      </c>
      <c r="H179" s="20" t="s">
        <v>21</v>
      </c>
      <c r="I179" s="20" t="s">
        <v>9</v>
      </c>
      <c r="J179" s="20" t="s">
        <v>75</v>
      </c>
      <c r="K179" s="147" t="s">
        <v>277</v>
      </c>
      <c r="L179" s="20"/>
      <c r="M179" s="70" t="s">
        <v>146</v>
      </c>
      <c r="N179" s="143" t="s">
        <v>277</v>
      </c>
      <c r="O179" s="25" t="s">
        <v>277</v>
      </c>
      <c r="P179" s="25" t="s">
        <v>277</v>
      </c>
      <c r="Q179" s="130" t="s">
        <v>735</v>
      </c>
      <c r="R179" s="122" t="s">
        <v>277</v>
      </c>
      <c r="S179" s="122" t="s">
        <v>277</v>
      </c>
      <c r="T179" s="122" t="s">
        <v>277</v>
      </c>
      <c r="U179" s="122" t="s">
        <v>277</v>
      </c>
      <c r="V179" s="143" t="s">
        <v>277</v>
      </c>
      <c r="W179" s="141" t="s">
        <v>277</v>
      </c>
      <c r="X179" s="143" t="s">
        <v>277</v>
      </c>
      <c r="Y179" s="143" t="s">
        <v>277</v>
      </c>
      <c r="Z179" s="24"/>
      <c r="AA179" s="24" t="s">
        <v>262</v>
      </c>
      <c r="AB179" s="24" t="s">
        <v>7</v>
      </c>
      <c r="AC179" s="24">
        <f t="shared" ref="AC179:AC231" si="9">(IF(AB179="F",1,0))+(IF(AB179="M",2,0))+(IF(AB179="A",3,0))+(IF(AB179="E",4,0))</f>
        <v>1</v>
      </c>
      <c r="AD179" s="19" t="s">
        <v>277</v>
      </c>
      <c r="AE179" s="8"/>
      <c r="AF179" s="20"/>
      <c r="AG179" s="20"/>
      <c r="AH179" s="20"/>
      <c r="AI179" s="20"/>
      <c r="AJ179" s="30" t="s">
        <v>302</v>
      </c>
      <c r="AK179" s="27"/>
    </row>
    <row r="180" spans="1:37" ht="26.25" x14ac:dyDescent="0.25">
      <c r="A180" s="37" t="s">
        <v>108</v>
      </c>
      <c r="B180" s="68" t="s">
        <v>578</v>
      </c>
      <c r="C180" s="33">
        <v>0.29166666666666669</v>
      </c>
      <c r="D180" s="33">
        <v>0.375</v>
      </c>
      <c r="E180" s="39" t="s">
        <v>930</v>
      </c>
      <c r="F180" s="32" t="s">
        <v>277</v>
      </c>
      <c r="G180" s="32" t="s">
        <v>277</v>
      </c>
      <c r="H180" s="11" t="s">
        <v>86</v>
      </c>
      <c r="I180" s="11" t="s">
        <v>9</v>
      </c>
      <c r="J180" s="11" t="s">
        <v>87</v>
      </c>
      <c r="K180" s="112" t="s">
        <v>277</v>
      </c>
      <c r="L180" s="11" t="s">
        <v>109</v>
      </c>
      <c r="M180" s="34" t="s">
        <v>277</v>
      </c>
      <c r="N180" s="34" t="s">
        <v>277</v>
      </c>
      <c r="O180" s="33" t="s">
        <v>277</v>
      </c>
      <c r="P180" s="33" t="s">
        <v>277</v>
      </c>
      <c r="Q180" s="33" t="s">
        <v>277</v>
      </c>
      <c r="R180" s="123" t="s">
        <v>277</v>
      </c>
      <c r="S180" s="123" t="s">
        <v>277</v>
      </c>
      <c r="T180" s="123" t="s">
        <v>277</v>
      </c>
      <c r="U180" s="123" t="s">
        <v>277</v>
      </c>
      <c r="V180" s="34" t="s">
        <v>277</v>
      </c>
      <c r="W180" s="142" t="s">
        <v>277</v>
      </c>
      <c r="X180" s="34" t="s">
        <v>277</v>
      </c>
      <c r="Y180" s="34" t="s">
        <v>277</v>
      </c>
      <c r="Z180" s="32"/>
      <c r="AA180" s="32" t="s">
        <v>262</v>
      </c>
      <c r="AB180" s="32" t="s">
        <v>7</v>
      </c>
      <c r="AC180" s="32">
        <f t="shared" si="9"/>
        <v>1</v>
      </c>
      <c r="AD180" s="12"/>
      <c r="AE180" s="40"/>
      <c r="AF180" s="11"/>
      <c r="AG180" s="11"/>
      <c r="AH180" s="11"/>
      <c r="AI180" s="11"/>
      <c r="AJ180" s="15"/>
      <c r="AK180" s="36"/>
    </row>
    <row r="181" spans="1:37" ht="39" x14ac:dyDescent="0.25">
      <c r="A181" s="60" t="s">
        <v>15</v>
      </c>
      <c r="B181" s="66" t="s">
        <v>549</v>
      </c>
      <c r="C181" s="25">
        <v>0.33333333333333331</v>
      </c>
      <c r="D181" s="25">
        <v>0.70833333333333337</v>
      </c>
      <c r="E181" s="26">
        <v>78</v>
      </c>
      <c r="F181" s="24">
        <v>14</v>
      </c>
      <c r="G181" s="24" t="s">
        <v>609</v>
      </c>
      <c r="H181" s="20" t="s">
        <v>20</v>
      </c>
      <c r="I181" s="20" t="s">
        <v>9</v>
      </c>
      <c r="J181" s="20" t="s">
        <v>661</v>
      </c>
      <c r="K181" s="95" t="s">
        <v>662</v>
      </c>
      <c r="L181" s="20" t="s">
        <v>69</v>
      </c>
      <c r="M181" s="70" t="s">
        <v>914</v>
      </c>
      <c r="N181" s="20" t="s">
        <v>818</v>
      </c>
      <c r="O181" s="25" t="s">
        <v>725</v>
      </c>
      <c r="P181" s="25"/>
      <c r="Q181" s="132" t="s">
        <v>874</v>
      </c>
      <c r="R181" s="122" t="s">
        <v>277</v>
      </c>
      <c r="S181" s="122">
        <v>1</v>
      </c>
      <c r="T181" s="122">
        <v>0</v>
      </c>
      <c r="U181" s="122">
        <v>0</v>
      </c>
      <c r="V181" s="20"/>
      <c r="W181" s="26"/>
      <c r="X181" s="20"/>
      <c r="Y181" s="20"/>
      <c r="Z181" s="24" t="s">
        <v>876</v>
      </c>
      <c r="AA181" s="24" t="s">
        <v>261</v>
      </c>
      <c r="AB181" s="24" t="s">
        <v>7</v>
      </c>
      <c r="AC181" s="24">
        <f t="shared" si="9"/>
        <v>1</v>
      </c>
      <c r="AD181" s="19" t="s">
        <v>195</v>
      </c>
      <c r="AE181" s="8"/>
      <c r="AF181" s="47" t="s">
        <v>66</v>
      </c>
      <c r="AG181" s="20" t="s">
        <v>663</v>
      </c>
      <c r="AH181" s="20" t="s">
        <v>663</v>
      </c>
      <c r="AI181" s="20"/>
      <c r="AJ181" s="29" t="s">
        <v>328</v>
      </c>
      <c r="AK181" s="27"/>
    </row>
    <row r="182" spans="1:37" ht="26.25" x14ac:dyDescent="0.25">
      <c r="A182" s="60" t="s">
        <v>387</v>
      </c>
      <c r="B182" s="66" t="s">
        <v>550</v>
      </c>
      <c r="C182" s="25">
        <v>0.35416666666666669</v>
      </c>
      <c r="D182" s="25">
        <v>0.66666666666666663</v>
      </c>
      <c r="E182" s="26" t="s">
        <v>277</v>
      </c>
      <c r="F182" s="24">
        <v>12</v>
      </c>
      <c r="G182" s="24" t="s">
        <v>609</v>
      </c>
      <c r="H182" s="20" t="s">
        <v>20</v>
      </c>
      <c r="I182" s="20" t="s">
        <v>9</v>
      </c>
      <c r="J182" s="20" t="s">
        <v>138</v>
      </c>
      <c r="K182" s="147" t="s">
        <v>277</v>
      </c>
      <c r="L182" s="20" t="s">
        <v>57</v>
      </c>
      <c r="M182" s="70" t="s">
        <v>922</v>
      </c>
      <c r="N182" s="20" t="s">
        <v>52</v>
      </c>
      <c r="O182" s="25"/>
      <c r="P182" s="25"/>
      <c r="Q182" s="131" t="s">
        <v>854</v>
      </c>
      <c r="R182" s="122" t="s">
        <v>277</v>
      </c>
      <c r="S182" s="122">
        <v>1</v>
      </c>
      <c r="T182" s="122">
        <v>0</v>
      </c>
      <c r="U182" s="122">
        <v>0</v>
      </c>
      <c r="V182" s="143" t="s">
        <v>277</v>
      </c>
      <c r="W182" s="141" t="s">
        <v>277</v>
      </c>
      <c r="X182" s="143" t="s">
        <v>277</v>
      </c>
      <c r="Y182" s="143" t="s">
        <v>277</v>
      </c>
      <c r="Z182" s="24"/>
      <c r="AA182" s="24" t="s">
        <v>261</v>
      </c>
      <c r="AB182" s="24" t="s">
        <v>7</v>
      </c>
      <c r="AC182" s="24">
        <f t="shared" si="9"/>
        <v>1</v>
      </c>
      <c r="AD182" s="19" t="s">
        <v>195</v>
      </c>
      <c r="AE182" s="8"/>
      <c r="AF182" s="20"/>
      <c r="AG182" s="20"/>
      <c r="AH182" s="20"/>
      <c r="AI182" s="20"/>
      <c r="AJ182" s="16" t="s">
        <v>329</v>
      </c>
      <c r="AK182" s="27"/>
    </row>
    <row r="183" spans="1:37" ht="26.25" x14ac:dyDescent="0.25">
      <c r="A183" s="60" t="s">
        <v>12</v>
      </c>
      <c r="B183" s="66" t="s">
        <v>552</v>
      </c>
      <c r="C183" s="25">
        <v>0.38541666666666669</v>
      </c>
      <c r="D183" s="25">
        <v>0.64583333333333337</v>
      </c>
      <c r="E183" s="26" t="s">
        <v>590</v>
      </c>
      <c r="F183" s="24">
        <v>12</v>
      </c>
      <c r="G183" s="24" t="s">
        <v>609</v>
      </c>
      <c r="H183" s="20" t="s">
        <v>17</v>
      </c>
      <c r="I183" s="20" t="s">
        <v>9</v>
      </c>
      <c r="J183" s="20" t="s">
        <v>665</v>
      </c>
      <c r="K183" s="25" t="s">
        <v>666</v>
      </c>
      <c r="L183" s="20" t="s">
        <v>98</v>
      </c>
      <c r="M183" s="70" t="s">
        <v>923</v>
      </c>
      <c r="N183" s="20" t="s">
        <v>51</v>
      </c>
      <c r="O183" s="132" t="s">
        <v>800</v>
      </c>
      <c r="P183" s="25"/>
      <c r="Q183" s="131" t="s">
        <v>801</v>
      </c>
      <c r="R183" s="122" t="s">
        <v>277</v>
      </c>
      <c r="S183" s="122">
        <v>1</v>
      </c>
      <c r="T183" s="122">
        <v>0</v>
      </c>
      <c r="U183" s="122">
        <v>0</v>
      </c>
      <c r="V183" s="20"/>
      <c r="W183" s="26"/>
      <c r="X183" s="48"/>
      <c r="Y183" s="48"/>
      <c r="Z183" s="24" t="s">
        <v>876</v>
      </c>
      <c r="AA183" s="24" t="s">
        <v>261</v>
      </c>
      <c r="AB183" s="24" t="s">
        <v>7</v>
      </c>
      <c r="AC183" s="24">
        <f t="shared" si="9"/>
        <v>1</v>
      </c>
      <c r="AD183" s="19" t="s">
        <v>195</v>
      </c>
      <c r="AE183" s="92" t="s">
        <v>59</v>
      </c>
      <c r="AF183" s="93" t="s">
        <v>60</v>
      </c>
      <c r="AG183" s="20" t="s">
        <v>61</v>
      </c>
      <c r="AH183" s="20" t="s">
        <v>62</v>
      </c>
      <c r="AI183" s="20" t="s">
        <v>664</v>
      </c>
      <c r="AJ183" s="16" t="s">
        <v>330</v>
      </c>
      <c r="AK183" s="27"/>
    </row>
    <row r="184" spans="1:37" ht="26.25" x14ac:dyDescent="0.25">
      <c r="A184" s="60" t="s">
        <v>14</v>
      </c>
      <c r="B184" s="66" t="s">
        <v>551</v>
      </c>
      <c r="C184" s="25">
        <v>0.41666666666666669</v>
      </c>
      <c r="D184" s="25">
        <v>0.625</v>
      </c>
      <c r="E184" s="26" t="s">
        <v>277</v>
      </c>
      <c r="F184" s="24">
        <v>20</v>
      </c>
      <c r="G184" s="24" t="s">
        <v>609</v>
      </c>
      <c r="H184" s="20" t="s">
        <v>19</v>
      </c>
      <c r="I184" s="20" t="s">
        <v>9</v>
      </c>
      <c r="J184" s="20" t="s">
        <v>55</v>
      </c>
      <c r="K184" s="147" t="s">
        <v>277</v>
      </c>
      <c r="L184" s="20" t="s">
        <v>57</v>
      </c>
      <c r="M184" s="70" t="s">
        <v>921</v>
      </c>
      <c r="N184" s="20" t="s">
        <v>819</v>
      </c>
      <c r="O184" s="25"/>
      <c r="P184" s="25"/>
      <c r="Q184" s="132" t="s">
        <v>798</v>
      </c>
      <c r="R184" s="122" t="s">
        <v>277</v>
      </c>
      <c r="S184" s="122">
        <v>1</v>
      </c>
      <c r="T184" s="122">
        <v>0</v>
      </c>
      <c r="U184" s="122">
        <v>0</v>
      </c>
      <c r="V184" s="143" t="s">
        <v>277</v>
      </c>
      <c r="W184" s="141" t="s">
        <v>277</v>
      </c>
      <c r="X184" s="143" t="s">
        <v>277</v>
      </c>
      <c r="Y184" s="143" t="s">
        <v>277</v>
      </c>
      <c r="Z184" s="24"/>
      <c r="AA184" s="24" t="s">
        <v>261</v>
      </c>
      <c r="AB184" s="24" t="s">
        <v>7</v>
      </c>
      <c r="AC184" s="24">
        <f t="shared" si="9"/>
        <v>1</v>
      </c>
      <c r="AD184" s="19" t="s">
        <v>195</v>
      </c>
      <c r="AE184" s="8"/>
      <c r="AF184" s="20"/>
      <c r="AG184" s="20"/>
      <c r="AH184" s="20"/>
      <c r="AI184" s="20"/>
      <c r="AJ184" s="16" t="s">
        <v>331</v>
      </c>
      <c r="AK184" s="27"/>
    </row>
    <row r="185" spans="1:37" ht="26.25" x14ac:dyDescent="0.25">
      <c r="A185" s="60" t="s">
        <v>554</v>
      </c>
      <c r="B185" s="66" t="s">
        <v>553</v>
      </c>
      <c r="C185" s="25">
        <v>0.35416666666666669</v>
      </c>
      <c r="D185" s="25">
        <v>0.66666666666666663</v>
      </c>
      <c r="E185" s="26" t="s">
        <v>277</v>
      </c>
      <c r="F185" s="24">
        <v>8</v>
      </c>
      <c r="G185" s="24" t="s">
        <v>609</v>
      </c>
      <c r="H185" s="20" t="s">
        <v>19</v>
      </c>
      <c r="I185" s="20" t="s">
        <v>9</v>
      </c>
      <c r="J185" s="20" t="s">
        <v>50</v>
      </c>
      <c r="K185" s="147" t="s">
        <v>277</v>
      </c>
      <c r="L185" s="20"/>
      <c r="M185" s="70" t="s">
        <v>920</v>
      </c>
      <c r="N185" s="20" t="s">
        <v>832</v>
      </c>
      <c r="O185" s="132" t="s">
        <v>855</v>
      </c>
      <c r="P185" s="25"/>
      <c r="Q185" s="132" t="s">
        <v>799</v>
      </c>
      <c r="R185" s="122" t="s">
        <v>277</v>
      </c>
      <c r="S185" s="122">
        <v>1</v>
      </c>
      <c r="T185" s="122">
        <v>0</v>
      </c>
      <c r="U185" s="122">
        <v>0</v>
      </c>
      <c r="V185" s="143" t="s">
        <v>277</v>
      </c>
      <c r="W185" s="141" t="s">
        <v>277</v>
      </c>
      <c r="X185" s="143" t="s">
        <v>277</v>
      </c>
      <c r="Y185" s="143" t="s">
        <v>277</v>
      </c>
      <c r="Z185" s="24"/>
      <c r="AA185" s="24" t="s">
        <v>261</v>
      </c>
      <c r="AB185" s="24" t="s">
        <v>7</v>
      </c>
      <c r="AC185" s="24">
        <f>(IF(AB185="F",1,0))+(IF(AB185="M",2,0))+(IF(AB185="A",3,0))+(IF(AB185="E",4,0))</f>
        <v>1</v>
      </c>
      <c r="AD185" s="19" t="s">
        <v>195</v>
      </c>
      <c r="AE185" s="28" t="s">
        <v>53</v>
      </c>
      <c r="AF185" s="20"/>
      <c r="AG185" s="20"/>
      <c r="AH185" s="20"/>
      <c r="AI185" s="20"/>
      <c r="AJ185" s="29" t="s">
        <v>319</v>
      </c>
      <c r="AK185" s="27"/>
    </row>
    <row r="186" spans="1:37" ht="39" x14ac:dyDescent="0.25">
      <c r="A186" s="60" t="s">
        <v>149</v>
      </c>
      <c r="B186" s="66" t="s">
        <v>555</v>
      </c>
      <c r="C186" s="25">
        <v>0.33333333333333331</v>
      </c>
      <c r="D186" s="25">
        <v>0.52083333333333337</v>
      </c>
      <c r="E186" s="26">
        <v>44</v>
      </c>
      <c r="F186" s="24">
        <v>28</v>
      </c>
      <c r="G186" s="24" t="s">
        <v>609</v>
      </c>
      <c r="H186" s="20" t="s">
        <v>20</v>
      </c>
      <c r="I186" s="20" t="s">
        <v>9</v>
      </c>
      <c r="J186" s="20" t="s">
        <v>640</v>
      </c>
      <c r="K186" s="25" t="s">
        <v>668</v>
      </c>
      <c r="L186" s="20" t="s">
        <v>917</v>
      </c>
      <c r="M186" s="159" t="s">
        <v>916</v>
      </c>
      <c r="N186" s="20" t="s">
        <v>818</v>
      </c>
      <c r="O186" s="25"/>
      <c r="P186" s="25"/>
      <c r="Q186" s="132" t="s">
        <v>802</v>
      </c>
      <c r="R186" s="122" t="s">
        <v>277</v>
      </c>
      <c r="S186" s="122">
        <v>1</v>
      </c>
      <c r="T186" s="122">
        <v>0</v>
      </c>
      <c r="U186" s="122">
        <v>0</v>
      </c>
      <c r="V186" s="20"/>
      <c r="W186" s="26"/>
      <c r="X186" s="20"/>
      <c r="Y186" s="20"/>
      <c r="Z186" s="24" t="s">
        <v>876</v>
      </c>
      <c r="AA186" s="24" t="s">
        <v>261</v>
      </c>
      <c r="AB186" s="24" t="s">
        <v>10</v>
      </c>
      <c r="AC186" s="24">
        <f t="shared" si="9"/>
        <v>2</v>
      </c>
      <c r="AD186" s="19" t="s">
        <v>195</v>
      </c>
      <c r="AE186" s="92" t="s">
        <v>667</v>
      </c>
      <c r="AF186" s="47" t="s">
        <v>66</v>
      </c>
      <c r="AG186" s="29" t="s">
        <v>66</v>
      </c>
      <c r="AH186" s="20" t="s">
        <v>67</v>
      </c>
      <c r="AI186" s="20" t="s">
        <v>639</v>
      </c>
      <c r="AJ186" s="16" t="s">
        <v>328</v>
      </c>
      <c r="AK186" s="27"/>
    </row>
    <row r="187" spans="1:37" ht="30" x14ac:dyDescent="0.25">
      <c r="A187" s="60" t="s">
        <v>592</v>
      </c>
      <c r="B187" s="66" t="s">
        <v>556</v>
      </c>
      <c r="C187" s="25">
        <v>0.35416666666666669</v>
      </c>
      <c r="D187" s="25">
        <v>0.54166666666666663</v>
      </c>
      <c r="E187" s="26">
        <v>19</v>
      </c>
      <c r="F187" s="24">
        <v>11</v>
      </c>
      <c r="G187" s="24" t="s">
        <v>609</v>
      </c>
      <c r="H187" s="20" t="s">
        <v>18</v>
      </c>
      <c r="I187" s="20" t="s">
        <v>9</v>
      </c>
      <c r="J187" s="20" t="s">
        <v>678</v>
      </c>
      <c r="K187" s="25" t="s">
        <v>680</v>
      </c>
      <c r="L187" s="20" t="s">
        <v>605</v>
      </c>
      <c r="M187" s="70" t="s">
        <v>918</v>
      </c>
      <c r="N187" s="20" t="s">
        <v>231</v>
      </c>
      <c r="O187" s="25" t="s">
        <v>872</v>
      </c>
      <c r="P187" s="25"/>
      <c r="Q187" s="131" t="s">
        <v>804</v>
      </c>
      <c r="R187" s="122" t="s">
        <v>277</v>
      </c>
      <c r="S187" s="122">
        <v>1</v>
      </c>
      <c r="T187" s="122">
        <v>0</v>
      </c>
      <c r="U187" s="122">
        <v>0</v>
      </c>
      <c r="V187" s="20"/>
      <c r="W187" s="26"/>
      <c r="X187" s="20"/>
      <c r="Y187" s="20"/>
      <c r="Z187" s="24" t="s">
        <v>876</v>
      </c>
      <c r="AA187" s="24" t="s">
        <v>261</v>
      </c>
      <c r="AB187" s="24" t="s">
        <v>10</v>
      </c>
      <c r="AC187" s="24">
        <f t="shared" si="9"/>
        <v>2</v>
      </c>
      <c r="AD187" s="19" t="s">
        <v>195</v>
      </c>
      <c r="AE187" s="113" t="s">
        <v>669</v>
      </c>
      <c r="AF187" s="93" t="s">
        <v>670</v>
      </c>
      <c r="AG187" s="20" t="s">
        <v>671</v>
      </c>
      <c r="AH187" s="20" t="s">
        <v>672</v>
      </c>
      <c r="AI187" s="20" t="s">
        <v>673</v>
      </c>
      <c r="AJ187" s="29" t="s">
        <v>332</v>
      </c>
      <c r="AK187" s="27"/>
    </row>
    <row r="188" spans="1:37" ht="36.75" x14ac:dyDescent="0.25">
      <c r="A188" s="60" t="s">
        <v>13</v>
      </c>
      <c r="B188" s="66" t="s">
        <v>557</v>
      </c>
      <c r="C188" s="25">
        <v>0.35416666666666669</v>
      </c>
      <c r="D188" s="25">
        <v>0.54166666666666663</v>
      </c>
      <c r="E188" s="26">
        <v>44</v>
      </c>
      <c r="F188" s="114" t="s">
        <v>708</v>
      </c>
      <c r="G188" s="24" t="s">
        <v>609</v>
      </c>
      <c r="H188" s="20" t="s">
        <v>23</v>
      </c>
      <c r="I188" s="20" t="s">
        <v>9</v>
      </c>
      <c r="J188" s="20" t="s">
        <v>679</v>
      </c>
      <c r="K188" s="25" t="s">
        <v>681</v>
      </c>
      <c r="L188" s="20"/>
      <c r="M188" s="143" t="s">
        <v>919</v>
      </c>
      <c r="N188" s="20" t="s">
        <v>819</v>
      </c>
      <c r="O188" s="25"/>
      <c r="P188" s="25"/>
      <c r="Q188" s="131" t="s">
        <v>805</v>
      </c>
      <c r="R188" s="122" t="s">
        <v>277</v>
      </c>
      <c r="S188" s="122">
        <v>1</v>
      </c>
      <c r="T188" s="122">
        <v>0</v>
      </c>
      <c r="U188" s="122">
        <v>0</v>
      </c>
      <c r="V188" s="20"/>
      <c r="W188" s="26"/>
      <c r="X188" s="20"/>
      <c r="Y188" s="20"/>
      <c r="Z188" s="24" t="s">
        <v>876</v>
      </c>
      <c r="AA188" s="24" t="s">
        <v>261</v>
      </c>
      <c r="AB188" s="24" t="s">
        <v>10</v>
      </c>
      <c r="AC188" s="24">
        <f t="shared" si="9"/>
        <v>2</v>
      </c>
      <c r="AD188" s="19" t="s">
        <v>195</v>
      </c>
      <c r="AE188" s="92" t="s">
        <v>674</v>
      </c>
      <c r="AF188" s="93" t="s">
        <v>675</v>
      </c>
      <c r="AG188" s="20" t="s">
        <v>676</v>
      </c>
      <c r="AH188" s="20" t="s">
        <v>677</v>
      </c>
      <c r="AI188" s="20" t="s">
        <v>673</v>
      </c>
      <c r="AJ188" s="29" t="s">
        <v>333</v>
      </c>
      <c r="AK188" s="27"/>
    </row>
    <row r="189" spans="1:37" ht="36.75" x14ac:dyDescent="0.25">
      <c r="A189" s="60" t="s">
        <v>438</v>
      </c>
      <c r="B189" s="66" t="s">
        <v>558</v>
      </c>
      <c r="C189" s="25">
        <v>0.35416666666666669</v>
      </c>
      <c r="D189" s="25">
        <v>0.54166666666666663</v>
      </c>
      <c r="E189" s="26" t="s">
        <v>277</v>
      </c>
      <c r="F189" s="114" t="s">
        <v>708</v>
      </c>
      <c r="G189" s="24" t="s">
        <v>609</v>
      </c>
      <c r="H189" s="20" t="s">
        <v>19</v>
      </c>
      <c r="I189" s="20" t="s">
        <v>9</v>
      </c>
      <c r="J189" s="20" t="s">
        <v>65</v>
      </c>
      <c r="K189" s="147" t="s">
        <v>277</v>
      </c>
      <c r="L189" s="20"/>
      <c r="M189" s="159" t="s">
        <v>919</v>
      </c>
      <c r="N189" s="20" t="s">
        <v>819</v>
      </c>
      <c r="O189" s="25"/>
      <c r="P189" s="25"/>
      <c r="Q189" s="132" t="s">
        <v>856</v>
      </c>
      <c r="R189" s="122" t="s">
        <v>277</v>
      </c>
      <c r="S189" s="122">
        <v>1</v>
      </c>
      <c r="T189" s="122">
        <v>0</v>
      </c>
      <c r="U189" s="122">
        <v>0</v>
      </c>
      <c r="V189" s="143" t="s">
        <v>277</v>
      </c>
      <c r="W189" s="141" t="s">
        <v>277</v>
      </c>
      <c r="X189" s="143" t="s">
        <v>277</v>
      </c>
      <c r="Y189" s="143" t="s">
        <v>277</v>
      </c>
      <c r="Z189" s="24"/>
      <c r="AA189" s="24" t="s">
        <v>261</v>
      </c>
      <c r="AB189" s="24" t="s">
        <v>10</v>
      </c>
      <c r="AC189" s="24">
        <f t="shared" si="9"/>
        <v>2</v>
      </c>
      <c r="AD189" s="19" t="s">
        <v>195</v>
      </c>
      <c r="AE189" s="28" t="s">
        <v>56</v>
      </c>
      <c r="AF189" s="20"/>
      <c r="AG189" s="20"/>
      <c r="AH189" s="20"/>
      <c r="AI189" s="20"/>
      <c r="AJ189" s="16" t="s">
        <v>439</v>
      </c>
      <c r="AK189" s="27"/>
    </row>
    <row r="190" spans="1:37" ht="36.75" x14ac:dyDescent="0.25">
      <c r="A190" s="60" t="s">
        <v>559</v>
      </c>
      <c r="B190" s="66" t="s">
        <v>560</v>
      </c>
      <c r="C190" s="25">
        <v>0.35416666666666669</v>
      </c>
      <c r="D190" s="25">
        <v>0.54166666666666663</v>
      </c>
      <c r="E190" s="26" t="s">
        <v>277</v>
      </c>
      <c r="F190" s="114" t="s">
        <v>708</v>
      </c>
      <c r="G190" s="24" t="s">
        <v>609</v>
      </c>
      <c r="H190" s="20" t="s">
        <v>19</v>
      </c>
      <c r="I190" s="20" t="s">
        <v>9</v>
      </c>
      <c r="J190" s="20" t="s">
        <v>65</v>
      </c>
      <c r="K190" s="147" t="s">
        <v>277</v>
      </c>
      <c r="L190" s="20"/>
      <c r="M190" s="159" t="s">
        <v>919</v>
      </c>
      <c r="N190" s="20" t="s">
        <v>819</v>
      </c>
      <c r="O190" s="25"/>
      <c r="P190" s="25"/>
      <c r="Q190" s="131" t="s">
        <v>857</v>
      </c>
      <c r="R190" s="122" t="s">
        <v>277</v>
      </c>
      <c r="S190" s="122">
        <v>1</v>
      </c>
      <c r="T190" s="122">
        <v>0</v>
      </c>
      <c r="U190" s="122">
        <v>0</v>
      </c>
      <c r="V190" s="143" t="s">
        <v>277</v>
      </c>
      <c r="W190" s="141" t="s">
        <v>277</v>
      </c>
      <c r="X190" s="143" t="s">
        <v>277</v>
      </c>
      <c r="Y190" s="143" t="s">
        <v>277</v>
      </c>
      <c r="Z190" s="24"/>
      <c r="AA190" s="24" t="s">
        <v>261</v>
      </c>
      <c r="AB190" s="24" t="s">
        <v>10</v>
      </c>
      <c r="AC190" s="24">
        <f t="shared" si="9"/>
        <v>2</v>
      </c>
      <c r="AD190" s="19" t="s">
        <v>195</v>
      </c>
      <c r="AE190" s="28" t="s">
        <v>56</v>
      </c>
      <c r="AF190" s="20"/>
      <c r="AG190" s="20"/>
      <c r="AH190" s="20"/>
      <c r="AI190" s="20"/>
      <c r="AJ190" s="14" t="s">
        <v>439</v>
      </c>
      <c r="AK190" s="27"/>
    </row>
    <row r="191" spans="1:37" ht="36.75" x14ac:dyDescent="0.25">
      <c r="A191" s="60" t="s">
        <v>440</v>
      </c>
      <c r="B191" s="66" t="s">
        <v>561</v>
      </c>
      <c r="C191" s="25">
        <v>0.35416666666666669</v>
      </c>
      <c r="D191" s="25">
        <v>0.54166666666666663</v>
      </c>
      <c r="E191" s="26" t="s">
        <v>277</v>
      </c>
      <c r="F191" s="114" t="s">
        <v>708</v>
      </c>
      <c r="G191" s="24" t="s">
        <v>609</v>
      </c>
      <c r="H191" s="20" t="s">
        <v>19</v>
      </c>
      <c r="I191" s="20" t="s">
        <v>9</v>
      </c>
      <c r="J191" s="20" t="s">
        <v>65</v>
      </c>
      <c r="K191" s="147" t="s">
        <v>277</v>
      </c>
      <c r="L191" s="20"/>
      <c r="M191" s="159" t="s">
        <v>919</v>
      </c>
      <c r="N191" s="20" t="s">
        <v>819</v>
      </c>
      <c r="O191" s="25"/>
      <c r="P191" s="25"/>
      <c r="Q191" s="131" t="s">
        <v>806</v>
      </c>
      <c r="R191" s="122" t="s">
        <v>277</v>
      </c>
      <c r="S191" s="122">
        <v>1</v>
      </c>
      <c r="T191" s="122">
        <v>0</v>
      </c>
      <c r="U191" s="122">
        <v>0</v>
      </c>
      <c r="V191" s="143" t="s">
        <v>277</v>
      </c>
      <c r="W191" s="141" t="s">
        <v>277</v>
      </c>
      <c r="X191" s="143" t="s">
        <v>277</v>
      </c>
      <c r="Y191" s="143" t="s">
        <v>277</v>
      </c>
      <c r="Z191" s="24"/>
      <c r="AA191" s="24" t="s">
        <v>261</v>
      </c>
      <c r="AB191" s="24" t="s">
        <v>10</v>
      </c>
      <c r="AC191" s="24">
        <f t="shared" si="9"/>
        <v>2</v>
      </c>
      <c r="AD191" s="19" t="s">
        <v>195</v>
      </c>
      <c r="AE191" s="28" t="s">
        <v>56</v>
      </c>
      <c r="AF191" s="20"/>
      <c r="AG191" s="20"/>
      <c r="AH191" s="20"/>
      <c r="AI191" s="20"/>
      <c r="AJ191" s="14" t="s">
        <v>439</v>
      </c>
      <c r="AK191" s="27"/>
    </row>
    <row r="192" spans="1:37" ht="25.5" x14ac:dyDescent="0.25">
      <c r="A192" s="60" t="s">
        <v>388</v>
      </c>
      <c r="B192" s="66" t="s">
        <v>563</v>
      </c>
      <c r="C192" s="25">
        <v>0.5625</v>
      </c>
      <c r="D192" s="25">
        <v>0.70833333333333337</v>
      </c>
      <c r="E192" s="26" t="s">
        <v>277</v>
      </c>
      <c r="F192" s="24">
        <v>10</v>
      </c>
      <c r="G192" s="24" t="s">
        <v>609</v>
      </c>
      <c r="H192" s="20" t="s">
        <v>19</v>
      </c>
      <c r="I192" s="20" t="s">
        <v>9</v>
      </c>
      <c r="J192" s="20" t="s">
        <v>27</v>
      </c>
      <c r="K192" s="147" t="s">
        <v>277</v>
      </c>
      <c r="L192" s="20"/>
      <c r="M192" s="159" t="s">
        <v>915</v>
      </c>
      <c r="N192" s="20" t="s">
        <v>818</v>
      </c>
      <c r="O192" s="25"/>
      <c r="P192" s="25"/>
      <c r="Q192" s="131" t="s">
        <v>807</v>
      </c>
      <c r="R192" s="122" t="s">
        <v>277</v>
      </c>
      <c r="S192" s="122">
        <v>1</v>
      </c>
      <c r="T192" s="122">
        <v>0</v>
      </c>
      <c r="U192" s="122">
        <v>0</v>
      </c>
      <c r="V192" s="143" t="s">
        <v>277</v>
      </c>
      <c r="W192" s="141" t="s">
        <v>277</v>
      </c>
      <c r="X192" s="143" t="s">
        <v>277</v>
      </c>
      <c r="Y192" s="143" t="s">
        <v>277</v>
      </c>
      <c r="Z192" s="24"/>
      <c r="AA192" s="24" t="s">
        <v>261</v>
      </c>
      <c r="AB192" s="24" t="s">
        <v>11</v>
      </c>
      <c r="AC192" s="24">
        <f>(IF(AB192="F",1,0))+(IF(AB192="M",2,0))+(IF(AB192="A",3,0))+(IF(AB192="E",4,0))</f>
        <v>3</v>
      </c>
      <c r="AD192" s="19" t="s">
        <v>195</v>
      </c>
      <c r="AE192" s="8"/>
      <c r="AF192" s="20"/>
      <c r="AG192" s="20"/>
      <c r="AH192" s="20"/>
      <c r="AI192" s="20"/>
      <c r="AJ192" s="29" t="s">
        <v>328</v>
      </c>
      <c r="AK192" s="27"/>
    </row>
    <row r="193" spans="1:37" ht="26.25" x14ac:dyDescent="0.25">
      <c r="A193" s="31" t="s">
        <v>591</v>
      </c>
      <c r="B193" s="66" t="s">
        <v>562</v>
      </c>
      <c r="C193" s="25">
        <v>0.5625</v>
      </c>
      <c r="D193" s="25">
        <v>0.70833333333333337</v>
      </c>
      <c r="E193" s="26" t="s">
        <v>277</v>
      </c>
      <c r="F193" s="24">
        <v>8</v>
      </c>
      <c r="G193" s="24" t="s">
        <v>609</v>
      </c>
      <c r="H193" s="20" t="s">
        <v>19</v>
      </c>
      <c r="I193" s="20" t="s">
        <v>9</v>
      </c>
      <c r="J193" s="20" t="s">
        <v>27</v>
      </c>
      <c r="K193" s="147" t="s">
        <v>277</v>
      </c>
      <c r="L193" s="20"/>
      <c r="M193" s="159" t="s">
        <v>915</v>
      </c>
      <c r="N193" s="20" t="s">
        <v>818</v>
      </c>
      <c r="O193" s="25"/>
      <c r="P193" s="25"/>
      <c r="Q193" s="131" t="s">
        <v>803</v>
      </c>
      <c r="R193" s="122" t="s">
        <v>277</v>
      </c>
      <c r="S193" s="122">
        <v>1</v>
      </c>
      <c r="T193" s="122">
        <v>0</v>
      </c>
      <c r="U193" s="122">
        <v>0</v>
      </c>
      <c r="V193" s="143" t="s">
        <v>277</v>
      </c>
      <c r="W193" s="141" t="s">
        <v>277</v>
      </c>
      <c r="X193" s="143" t="s">
        <v>277</v>
      </c>
      <c r="Y193" s="143" t="s">
        <v>277</v>
      </c>
      <c r="Z193" s="24"/>
      <c r="AA193" s="24" t="s">
        <v>261</v>
      </c>
      <c r="AB193" s="24" t="s">
        <v>11</v>
      </c>
      <c r="AC193" s="24"/>
      <c r="AD193" s="19" t="s">
        <v>277</v>
      </c>
      <c r="AE193" s="8"/>
      <c r="AF193" s="20"/>
      <c r="AG193" s="20"/>
      <c r="AH193" s="20"/>
      <c r="AI193" s="20"/>
      <c r="AJ193" s="16"/>
      <c r="AK193" s="27"/>
    </row>
    <row r="194" spans="1:37" ht="39" x14ac:dyDescent="0.25">
      <c r="A194" s="60" t="s">
        <v>16</v>
      </c>
      <c r="B194" s="66" t="s">
        <v>564</v>
      </c>
      <c r="C194" s="25">
        <v>0.5625</v>
      </c>
      <c r="D194" s="25">
        <v>0.70833333333333337</v>
      </c>
      <c r="E194" s="26" t="s">
        <v>277</v>
      </c>
      <c r="F194" s="24">
        <v>10</v>
      </c>
      <c r="G194" s="24" t="s">
        <v>609</v>
      </c>
      <c r="H194" s="20" t="s">
        <v>21</v>
      </c>
      <c r="I194" s="20" t="s">
        <v>9</v>
      </c>
      <c r="J194" s="20" t="s">
        <v>27</v>
      </c>
      <c r="K194" s="147" t="s">
        <v>277</v>
      </c>
      <c r="L194" s="20"/>
      <c r="M194" s="159" t="s">
        <v>915</v>
      </c>
      <c r="N194" s="20" t="s">
        <v>818</v>
      </c>
      <c r="O194" s="25"/>
      <c r="P194" s="25"/>
      <c r="Q194" s="131" t="s">
        <v>808</v>
      </c>
      <c r="R194" s="122">
        <v>1</v>
      </c>
      <c r="S194" s="122" t="s">
        <v>277</v>
      </c>
      <c r="T194" s="122" t="s">
        <v>277</v>
      </c>
      <c r="U194" s="122" t="s">
        <v>277</v>
      </c>
      <c r="V194" s="143" t="s">
        <v>277</v>
      </c>
      <c r="W194" s="141" t="s">
        <v>277</v>
      </c>
      <c r="X194" s="143" t="s">
        <v>277</v>
      </c>
      <c r="Y194" s="143" t="s">
        <v>277</v>
      </c>
      <c r="Z194" s="24"/>
      <c r="AA194" s="24" t="s">
        <v>261</v>
      </c>
      <c r="AB194" s="24" t="s">
        <v>11</v>
      </c>
      <c r="AC194" s="24">
        <f>(IF(AB194="F",1,0))+(IF(AB194="M",2,0))+(IF(AB194="A",3,0))+(IF(AB194="E",4,0))</f>
        <v>3</v>
      </c>
      <c r="AD194" s="19" t="s">
        <v>195</v>
      </c>
      <c r="AE194" s="8"/>
      <c r="AF194" s="20"/>
      <c r="AG194" s="20"/>
      <c r="AH194" s="20"/>
      <c r="AI194" s="20"/>
      <c r="AJ194" s="30" t="s">
        <v>328</v>
      </c>
      <c r="AK194" s="27"/>
    </row>
    <row r="195" spans="1:37" x14ac:dyDescent="0.25">
      <c r="A195" s="31" t="s">
        <v>236</v>
      </c>
      <c r="B195" s="66" t="s">
        <v>546</v>
      </c>
      <c r="C195" s="25">
        <v>0.375</v>
      </c>
      <c r="D195" s="25">
        <v>0.54166666666666663</v>
      </c>
      <c r="E195" s="26" t="s">
        <v>277</v>
      </c>
      <c r="F195" s="24" t="s">
        <v>277</v>
      </c>
      <c r="G195" s="24" t="s">
        <v>609</v>
      </c>
      <c r="H195" s="20" t="s">
        <v>81</v>
      </c>
      <c r="I195" s="20" t="s">
        <v>9</v>
      </c>
      <c r="J195" s="20" t="s">
        <v>76</v>
      </c>
      <c r="K195" s="147" t="s">
        <v>277</v>
      </c>
      <c r="L195" s="20"/>
      <c r="M195" s="127" t="s">
        <v>277</v>
      </c>
      <c r="N195" s="143" t="s">
        <v>277</v>
      </c>
      <c r="O195" s="25" t="s">
        <v>277</v>
      </c>
      <c r="P195" s="25" t="s">
        <v>277</v>
      </c>
      <c r="Q195" s="25" t="s">
        <v>277</v>
      </c>
      <c r="R195" s="122" t="s">
        <v>277</v>
      </c>
      <c r="S195" s="122" t="s">
        <v>277</v>
      </c>
      <c r="T195" s="122" t="s">
        <v>277</v>
      </c>
      <c r="U195" s="122" t="s">
        <v>277</v>
      </c>
      <c r="V195" s="143" t="s">
        <v>277</v>
      </c>
      <c r="W195" s="141" t="s">
        <v>277</v>
      </c>
      <c r="X195" s="143" t="s">
        <v>277</v>
      </c>
      <c r="Y195" s="143" t="s">
        <v>277</v>
      </c>
      <c r="Z195" s="24"/>
      <c r="AA195" s="24" t="s">
        <v>262</v>
      </c>
      <c r="AB195" s="24" t="s">
        <v>10</v>
      </c>
      <c r="AC195" s="24">
        <f t="shared" si="9"/>
        <v>2</v>
      </c>
      <c r="AD195" s="19" t="s">
        <v>277</v>
      </c>
      <c r="AE195" s="8"/>
      <c r="AF195" s="20"/>
      <c r="AG195" s="20"/>
      <c r="AH195" s="20"/>
      <c r="AI195" s="20"/>
      <c r="AJ195" s="14" t="s">
        <v>315</v>
      </c>
      <c r="AK195" s="27"/>
    </row>
    <row r="196" spans="1:37" ht="26.25" x14ac:dyDescent="0.25">
      <c r="A196" s="60" t="s">
        <v>237</v>
      </c>
      <c r="B196" s="66" t="s">
        <v>565</v>
      </c>
      <c r="C196" s="25">
        <v>0.375</v>
      </c>
      <c r="D196" s="25">
        <v>0.54166666666666663</v>
      </c>
      <c r="E196" s="26" t="s">
        <v>277</v>
      </c>
      <c r="F196" s="24">
        <v>12</v>
      </c>
      <c r="G196" s="24" t="s">
        <v>609</v>
      </c>
      <c r="H196" s="20" t="s">
        <v>19</v>
      </c>
      <c r="I196" s="20" t="s">
        <v>9</v>
      </c>
      <c r="J196" s="20" t="s">
        <v>76</v>
      </c>
      <c r="K196" s="147" t="s">
        <v>277</v>
      </c>
      <c r="L196" s="20"/>
      <c r="M196" s="70" t="s">
        <v>924</v>
      </c>
      <c r="N196" s="20" t="s">
        <v>240</v>
      </c>
      <c r="O196" s="25" t="s">
        <v>277</v>
      </c>
      <c r="P196" s="25" t="s">
        <v>277</v>
      </c>
      <c r="Q196" s="131" t="s">
        <v>809</v>
      </c>
      <c r="R196" s="122" t="s">
        <v>277</v>
      </c>
      <c r="S196" s="122">
        <v>1</v>
      </c>
      <c r="T196" s="122">
        <v>0</v>
      </c>
      <c r="U196" s="122">
        <v>0</v>
      </c>
      <c r="V196" s="143" t="s">
        <v>277</v>
      </c>
      <c r="W196" s="141" t="s">
        <v>277</v>
      </c>
      <c r="X196" s="143" t="s">
        <v>277</v>
      </c>
      <c r="Y196" s="143" t="s">
        <v>277</v>
      </c>
      <c r="Z196" s="24"/>
      <c r="AA196" s="24" t="s">
        <v>262</v>
      </c>
      <c r="AB196" s="24" t="s">
        <v>10</v>
      </c>
      <c r="AC196" s="24">
        <f t="shared" si="9"/>
        <v>2</v>
      </c>
      <c r="AD196" s="19" t="s">
        <v>221</v>
      </c>
      <c r="AE196" s="8"/>
      <c r="AF196" s="20"/>
      <c r="AG196" s="20"/>
      <c r="AH196" s="20"/>
      <c r="AI196" s="20"/>
      <c r="AJ196" s="16" t="s">
        <v>334</v>
      </c>
      <c r="AK196" s="27"/>
    </row>
    <row r="197" spans="1:37" x14ac:dyDescent="0.25">
      <c r="A197" s="60" t="s">
        <v>100</v>
      </c>
      <c r="B197" s="66" t="s">
        <v>566</v>
      </c>
      <c r="C197" s="25">
        <v>0.41666666666666669</v>
      </c>
      <c r="D197" s="25">
        <v>0.45833333333333331</v>
      </c>
      <c r="E197" s="26" t="s">
        <v>277</v>
      </c>
      <c r="F197" s="24">
        <v>12</v>
      </c>
      <c r="G197" s="24" t="s">
        <v>609</v>
      </c>
      <c r="H197" s="20" t="s">
        <v>81</v>
      </c>
      <c r="I197" s="20" t="s">
        <v>9</v>
      </c>
      <c r="J197" s="20" t="s">
        <v>76</v>
      </c>
      <c r="K197" s="147" t="s">
        <v>277</v>
      </c>
      <c r="L197" s="20"/>
      <c r="M197" s="161" t="s">
        <v>690</v>
      </c>
      <c r="N197" s="143" t="s">
        <v>277</v>
      </c>
      <c r="O197" s="25" t="s">
        <v>277</v>
      </c>
      <c r="P197" s="25" t="s">
        <v>277</v>
      </c>
      <c r="Q197" s="25" t="s">
        <v>277</v>
      </c>
      <c r="R197" s="122" t="s">
        <v>277</v>
      </c>
      <c r="S197" s="122">
        <v>1</v>
      </c>
      <c r="T197" s="122">
        <v>0</v>
      </c>
      <c r="U197" s="122">
        <v>0</v>
      </c>
      <c r="V197" s="143" t="s">
        <v>277</v>
      </c>
      <c r="W197" s="141" t="s">
        <v>277</v>
      </c>
      <c r="X197" s="143" t="s">
        <v>277</v>
      </c>
      <c r="Y197" s="143" t="s">
        <v>277</v>
      </c>
      <c r="Z197" s="24"/>
      <c r="AA197" s="24" t="s">
        <v>262</v>
      </c>
      <c r="AB197" s="24" t="s">
        <v>11</v>
      </c>
      <c r="AC197" s="24">
        <f>(IF(AB197="F",1,0))+(IF(AB197="M",2,0))+(IF(AB197="A",3,0))+(IF(AB197="E",4,0))</f>
        <v>3</v>
      </c>
      <c r="AD197" s="19" t="s">
        <v>195</v>
      </c>
      <c r="AE197" s="8"/>
      <c r="AF197" s="20"/>
      <c r="AG197" s="20"/>
      <c r="AH197" s="20"/>
      <c r="AI197" s="20"/>
      <c r="AJ197" s="14" t="s">
        <v>315</v>
      </c>
      <c r="AK197" s="27"/>
    </row>
    <row r="198" spans="1:37" x14ac:dyDescent="0.25">
      <c r="A198" s="60" t="s">
        <v>101</v>
      </c>
      <c r="B198" s="66" t="s">
        <v>567</v>
      </c>
      <c r="C198" s="25">
        <v>0.45833333333333331</v>
      </c>
      <c r="D198" s="25">
        <v>0.5</v>
      </c>
      <c r="E198" s="26" t="s">
        <v>277</v>
      </c>
      <c r="F198" s="24">
        <v>12</v>
      </c>
      <c r="G198" s="24" t="s">
        <v>609</v>
      </c>
      <c r="H198" s="20" t="s">
        <v>81</v>
      </c>
      <c r="I198" s="20" t="s">
        <v>9</v>
      </c>
      <c r="J198" s="20" t="s">
        <v>76</v>
      </c>
      <c r="K198" s="147" t="s">
        <v>277</v>
      </c>
      <c r="L198" s="20"/>
      <c r="M198" s="161"/>
      <c r="N198" s="143" t="s">
        <v>277</v>
      </c>
      <c r="O198" s="25" t="s">
        <v>277</v>
      </c>
      <c r="P198" s="25" t="s">
        <v>277</v>
      </c>
      <c r="Q198" s="25" t="s">
        <v>277</v>
      </c>
      <c r="R198" s="122" t="s">
        <v>277</v>
      </c>
      <c r="S198" s="122">
        <v>1</v>
      </c>
      <c r="T198" s="122">
        <v>0</v>
      </c>
      <c r="U198" s="122">
        <v>0</v>
      </c>
      <c r="V198" s="143" t="s">
        <v>277</v>
      </c>
      <c r="W198" s="141" t="s">
        <v>277</v>
      </c>
      <c r="X198" s="143" t="s">
        <v>277</v>
      </c>
      <c r="Y198" s="143" t="s">
        <v>277</v>
      </c>
      <c r="Z198" s="24"/>
      <c r="AA198" s="24" t="s">
        <v>262</v>
      </c>
      <c r="AB198" s="24" t="s">
        <v>11</v>
      </c>
      <c r="AC198" s="24">
        <f>(IF(AB198="F",1,0))+(IF(AB198="M",2,0))+(IF(AB198="A",3,0))+(IF(AB198="E",4,0))</f>
        <v>3</v>
      </c>
      <c r="AD198" s="19" t="s">
        <v>195</v>
      </c>
      <c r="AE198" s="8"/>
      <c r="AF198" s="20"/>
      <c r="AG198" s="20"/>
      <c r="AH198" s="20"/>
      <c r="AI198" s="20"/>
      <c r="AJ198" s="14" t="s">
        <v>315</v>
      </c>
      <c r="AK198" s="27"/>
    </row>
    <row r="199" spans="1:37" x14ac:dyDescent="0.25">
      <c r="A199" s="60" t="s">
        <v>102</v>
      </c>
      <c r="B199" s="66" t="s">
        <v>568</v>
      </c>
      <c r="C199" s="25">
        <v>0.5</v>
      </c>
      <c r="D199" s="25">
        <v>0.54166666666666663</v>
      </c>
      <c r="E199" s="26" t="s">
        <v>277</v>
      </c>
      <c r="F199" s="24">
        <v>6</v>
      </c>
      <c r="G199" s="24" t="s">
        <v>609</v>
      </c>
      <c r="H199" s="20" t="s">
        <v>81</v>
      </c>
      <c r="I199" s="20" t="s">
        <v>9</v>
      </c>
      <c r="J199" s="20" t="s">
        <v>76</v>
      </c>
      <c r="K199" s="147" t="s">
        <v>277</v>
      </c>
      <c r="L199" s="20"/>
      <c r="M199" s="161"/>
      <c r="N199" s="143" t="s">
        <v>277</v>
      </c>
      <c r="O199" s="25" t="s">
        <v>277</v>
      </c>
      <c r="P199" s="25" t="s">
        <v>277</v>
      </c>
      <c r="Q199" s="25" t="s">
        <v>277</v>
      </c>
      <c r="R199" s="122" t="s">
        <v>277</v>
      </c>
      <c r="S199" s="122">
        <v>1</v>
      </c>
      <c r="T199" s="122">
        <v>0</v>
      </c>
      <c r="U199" s="122">
        <v>0</v>
      </c>
      <c r="V199" s="143" t="s">
        <v>277</v>
      </c>
      <c r="W199" s="141" t="s">
        <v>277</v>
      </c>
      <c r="X199" s="143" t="s">
        <v>277</v>
      </c>
      <c r="Y199" s="143" t="s">
        <v>277</v>
      </c>
      <c r="Z199" s="24"/>
      <c r="AA199" s="24" t="s">
        <v>262</v>
      </c>
      <c r="AB199" s="24" t="s">
        <v>11</v>
      </c>
      <c r="AC199" s="24">
        <f>(IF(AB199="F",1,0))+(IF(AB199="M",2,0))+(IF(AB199="A",3,0))+(IF(AB199="E",4,0))</f>
        <v>3</v>
      </c>
      <c r="AD199" s="19" t="s">
        <v>195</v>
      </c>
      <c r="AE199" s="8"/>
      <c r="AF199" s="20"/>
      <c r="AG199" s="20"/>
      <c r="AH199" s="20"/>
      <c r="AI199" s="20"/>
      <c r="AJ199" s="14" t="s">
        <v>315</v>
      </c>
      <c r="AK199" s="27"/>
    </row>
    <row r="200" spans="1:37" x14ac:dyDescent="0.25">
      <c r="A200" s="60" t="s">
        <v>120</v>
      </c>
      <c r="B200" s="66" t="s">
        <v>569</v>
      </c>
      <c r="C200" s="25">
        <v>0.375</v>
      </c>
      <c r="D200" s="25">
        <v>0.41666666666666669</v>
      </c>
      <c r="E200" s="26" t="s">
        <v>277</v>
      </c>
      <c r="F200" s="24">
        <v>12</v>
      </c>
      <c r="G200" s="24" t="s">
        <v>609</v>
      </c>
      <c r="H200" s="20" t="s">
        <v>23</v>
      </c>
      <c r="I200" s="20" t="s">
        <v>9</v>
      </c>
      <c r="J200" s="20" t="s">
        <v>121</v>
      </c>
      <c r="K200" s="147" t="s">
        <v>277</v>
      </c>
      <c r="L200" s="20"/>
      <c r="M200" s="70" t="s">
        <v>896</v>
      </c>
      <c r="N200" s="143" t="s">
        <v>277</v>
      </c>
      <c r="O200" s="25" t="s">
        <v>277</v>
      </c>
      <c r="P200" s="25" t="s">
        <v>277</v>
      </c>
      <c r="Q200" s="25" t="s">
        <v>277</v>
      </c>
      <c r="R200" s="122" t="s">
        <v>277</v>
      </c>
      <c r="S200" s="122">
        <v>1</v>
      </c>
      <c r="T200" s="122">
        <v>0</v>
      </c>
      <c r="U200" s="122">
        <v>0</v>
      </c>
      <c r="V200" s="143" t="s">
        <v>277</v>
      </c>
      <c r="W200" s="141" t="s">
        <v>277</v>
      </c>
      <c r="X200" s="143" t="s">
        <v>277</v>
      </c>
      <c r="Y200" s="143" t="s">
        <v>277</v>
      </c>
      <c r="Z200" s="24"/>
      <c r="AA200" s="24" t="s">
        <v>262</v>
      </c>
      <c r="AB200" s="24" t="s">
        <v>10</v>
      </c>
      <c r="AC200" s="24">
        <f t="shared" si="9"/>
        <v>2</v>
      </c>
      <c r="AD200" s="19" t="s">
        <v>195</v>
      </c>
      <c r="AE200" s="8"/>
      <c r="AF200" s="20"/>
      <c r="AG200" s="20"/>
      <c r="AH200" s="20"/>
      <c r="AI200" s="20"/>
      <c r="AJ200" s="14" t="s">
        <v>315</v>
      </c>
      <c r="AK200" s="27"/>
    </row>
    <row r="201" spans="1:37" x14ac:dyDescent="0.25">
      <c r="A201" s="60" t="s">
        <v>123</v>
      </c>
      <c r="B201" s="66" t="s">
        <v>572</v>
      </c>
      <c r="C201" s="25">
        <v>0.375</v>
      </c>
      <c r="D201" s="25">
        <v>0.41666666666666669</v>
      </c>
      <c r="E201" s="26" t="s">
        <v>277</v>
      </c>
      <c r="F201" s="24">
        <v>4</v>
      </c>
      <c r="G201" s="24" t="s">
        <v>609</v>
      </c>
      <c r="H201" s="20" t="s">
        <v>150</v>
      </c>
      <c r="I201" s="20" t="s">
        <v>9</v>
      </c>
      <c r="J201" s="20" t="s">
        <v>84</v>
      </c>
      <c r="K201" s="147" t="s">
        <v>277</v>
      </c>
      <c r="L201" s="20"/>
      <c r="M201" s="70" t="s">
        <v>853</v>
      </c>
      <c r="N201" s="143" t="s">
        <v>277</v>
      </c>
      <c r="O201" s="25" t="s">
        <v>277</v>
      </c>
      <c r="P201" s="25" t="s">
        <v>277</v>
      </c>
      <c r="Q201" s="25" t="s">
        <v>277</v>
      </c>
      <c r="R201" s="122" t="s">
        <v>277</v>
      </c>
      <c r="S201" s="122">
        <v>1</v>
      </c>
      <c r="T201" s="122">
        <v>0</v>
      </c>
      <c r="U201" s="122">
        <v>0</v>
      </c>
      <c r="V201" s="143" t="s">
        <v>277</v>
      </c>
      <c r="W201" s="141" t="s">
        <v>277</v>
      </c>
      <c r="X201" s="143" t="s">
        <v>277</v>
      </c>
      <c r="Y201" s="143" t="s">
        <v>277</v>
      </c>
      <c r="Z201" s="24"/>
      <c r="AA201" s="24" t="s">
        <v>262</v>
      </c>
      <c r="AB201" s="24" t="s">
        <v>10</v>
      </c>
      <c r="AC201" s="24">
        <f t="shared" si="9"/>
        <v>2</v>
      </c>
      <c r="AD201" s="19" t="s">
        <v>195</v>
      </c>
      <c r="AE201" s="8"/>
      <c r="AF201" s="20"/>
      <c r="AG201" s="20"/>
      <c r="AH201" s="20"/>
      <c r="AI201" s="20"/>
      <c r="AJ201" s="14" t="s">
        <v>315</v>
      </c>
      <c r="AK201" s="27"/>
    </row>
    <row r="202" spans="1:37" x14ac:dyDescent="0.25">
      <c r="A202" s="60" t="s">
        <v>122</v>
      </c>
      <c r="B202" s="66" t="s">
        <v>573</v>
      </c>
      <c r="C202" s="25">
        <v>0.41666666666666669</v>
      </c>
      <c r="D202" s="25">
        <v>0.45833333333333331</v>
      </c>
      <c r="E202" s="26" t="s">
        <v>277</v>
      </c>
      <c r="F202" s="24">
        <v>12</v>
      </c>
      <c r="G202" s="24" t="s">
        <v>609</v>
      </c>
      <c r="H202" s="20" t="s">
        <v>23</v>
      </c>
      <c r="I202" s="20" t="s">
        <v>9</v>
      </c>
      <c r="J202" s="20" t="s">
        <v>121</v>
      </c>
      <c r="K202" s="147" t="s">
        <v>277</v>
      </c>
      <c r="L202" s="20"/>
      <c r="M202" s="70" t="s">
        <v>896</v>
      </c>
      <c r="N202" s="143" t="s">
        <v>277</v>
      </c>
      <c r="O202" s="25" t="s">
        <v>277</v>
      </c>
      <c r="P202" s="25" t="s">
        <v>277</v>
      </c>
      <c r="Q202" s="25" t="s">
        <v>277</v>
      </c>
      <c r="R202" s="122" t="s">
        <v>277</v>
      </c>
      <c r="S202" s="122">
        <v>1</v>
      </c>
      <c r="T202" s="122">
        <v>0</v>
      </c>
      <c r="U202" s="122">
        <v>0</v>
      </c>
      <c r="V202" s="143" t="s">
        <v>277</v>
      </c>
      <c r="W202" s="141" t="s">
        <v>277</v>
      </c>
      <c r="X202" s="143" t="s">
        <v>277</v>
      </c>
      <c r="Y202" s="143" t="s">
        <v>277</v>
      </c>
      <c r="Z202" s="24"/>
      <c r="AA202" s="24" t="s">
        <v>262</v>
      </c>
      <c r="AB202" s="24" t="s">
        <v>10</v>
      </c>
      <c r="AC202" s="24">
        <f t="shared" si="9"/>
        <v>2</v>
      </c>
      <c r="AD202" s="19" t="s">
        <v>195</v>
      </c>
      <c r="AE202" s="8"/>
      <c r="AF202" s="20"/>
      <c r="AG202" s="20"/>
      <c r="AH202" s="20"/>
      <c r="AI202" s="20"/>
      <c r="AJ202" s="14" t="s">
        <v>315</v>
      </c>
      <c r="AK202" s="27"/>
    </row>
    <row r="203" spans="1:37" ht="23.25" x14ac:dyDescent="0.25">
      <c r="A203" s="60" t="s">
        <v>124</v>
      </c>
      <c r="B203" s="66" t="s">
        <v>575</v>
      </c>
      <c r="C203" s="25">
        <v>0.4375</v>
      </c>
      <c r="D203" s="25">
        <v>0.47916666666666669</v>
      </c>
      <c r="E203" s="26" t="s">
        <v>277</v>
      </c>
      <c r="F203" s="24">
        <v>4</v>
      </c>
      <c r="G203" s="24" t="s">
        <v>609</v>
      </c>
      <c r="H203" s="20" t="s">
        <v>150</v>
      </c>
      <c r="I203" s="20" t="s">
        <v>9</v>
      </c>
      <c r="J203" s="20" t="s">
        <v>84</v>
      </c>
      <c r="K203" s="147" t="s">
        <v>277</v>
      </c>
      <c r="L203" s="20"/>
      <c r="M203" s="70" t="s">
        <v>853</v>
      </c>
      <c r="N203" s="143" t="s">
        <v>277</v>
      </c>
      <c r="O203" s="25" t="s">
        <v>277</v>
      </c>
      <c r="P203" s="25" t="s">
        <v>277</v>
      </c>
      <c r="Q203" s="25" t="s">
        <v>277</v>
      </c>
      <c r="R203" s="122" t="s">
        <v>277</v>
      </c>
      <c r="S203" s="122">
        <v>1</v>
      </c>
      <c r="T203" s="122">
        <v>0</v>
      </c>
      <c r="U203" s="122">
        <v>0</v>
      </c>
      <c r="V203" s="143" t="s">
        <v>277</v>
      </c>
      <c r="W203" s="141" t="s">
        <v>277</v>
      </c>
      <c r="X203" s="143" t="s">
        <v>277</v>
      </c>
      <c r="Y203" s="143" t="s">
        <v>277</v>
      </c>
      <c r="Z203" s="24"/>
      <c r="AA203" s="24" t="s">
        <v>262</v>
      </c>
      <c r="AB203" s="24" t="s">
        <v>10</v>
      </c>
      <c r="AC203" s="24">
        <f t="shared" si="9"/>
        <v>2</v>
      </c>
      <c r="AD203" s="19" t="s">
        <v>195</v>
      </c>
      <c r="AE203" s="8"/>
      <c r="AF203" s="20"/>
      <c r="AG203" s="20"/>
      <c r="AH203" s="20"/>
      <c r="AI203" s="20"/>
      <c r="AJ203" s="14" t="s">
        <v>315</v>
      </c>
      <c r="AK203" s="27"/>
    </row>
    <row r="204" spans="1:37" x14ac:dyDescent="0.25">
      <c r="A204" s="60" t="s">
        <v>120</v>
      </c>
      <c r="B204" s="66" t="s">
        <v>576</v>
      </c>
      <c r="C204" s="25">
        <v>0.58333333333333337</v>
      </c>
      <c r="D204" s="25">
        <v>0.625</v>
      </c>
      <c r="E204" s="26" t="s">
        <v>277</v>
      </c>
      <c r="F204" s="24">
        <v>12</v>
      </c>
      <c r="G204" s="24" t="s">
        <v>609</v>
      </c>
      <c r="H204" s="20" t="s">
        <v>23</v>
      </c>
      <c r="I204" s="20" t="s">
        <v>9</v>
      </c>
      <c r="J204" s="20" t="s">
        <v>121</v>
      </c>
      <c r="K204" s="147" t="s">
        <v>277</v>
      </c>
      <c r="L204" s="20"/>
      <c r="M204" s="70" t="s">
        <v>896</v>
      </c>
      <c r="N204" s="143" t="s">
        <v>277</v>
      </c>
      <c r="O204" s="25" t="s">
        <v>277</v>
      </c>
      <c r="P204" s="25" t="s">
        <v>277</v>
      </c>
      <c r="Q204" s="25" t="s">
        <v>277</v>
      </c>
      <c r="R204" s="122" t="s">
        <v>277</v>
      </c>
      <c r="S204" s="122">
        <v>1</v>
      </c>
      <c r="T204" s="122">
        <v>0</v>
      </c>
      <c r="U204" s="122">
        <v>0</v>
      </c>
      <c r="V204" s="143" t="s">
        <v>277</v>
      </c>
      <c r="W204" s="141" t="s">
        <v>277</v>
      </c>
      <c r="X204" s="143" t="s">
        <v>277</v>
      </c>
      <c r="Y204" s="143" t="s">
        <v>277</v>
      </c>
      <c r="Z204" s="24"/>
      <c r="AA204" s="24" t="s">
        <v>262</v>
      </c>
      <c r="AB204" s="24" t="s">
        <v>10</v>
      </c>
      <c r="AC204" s="24">
        <f t="shared" si="9"/>
        <v>2</v>
      </c>
      <c r="AD204" s="19" t="s">
        <v>195</v>
      </c>
      <c r="AE204" s="8"/>
      <c r="AF204" s="20"/>
      <c r="AG204" s="20"/>
      <c r="AH204" s="20"/>
      <c r="AI204" s="20"/>
      <c r="AJ204" s="14" t="s">
        <v>315</v>
      </c>
      <c r="AK204" s="27"/>
    </row>
    <row r="205" spans="1:37" x14ac:dyDescent="0.25">
      <c r="A205" s="60" t="s">
        <v>123</v>
      </c>
      <c r="B205" s="66" t="s">
        <v>570</v>
      </c>
      <c r="C205" s="25">
        <v>0.58333333333333337</v>
      </c>
      <c r="D205" s="25">
        <v>0.625</v>
      </c>
      <c r="E205" s="26" t="s">
        <v>277</v>
      </c>
      <c r="F205" s="24">
        <v>4</v>
      </c>
      <c r="G205" s="24" t="s">
        <v>609</v>
      </c>
      <c r="H205" s="20" t="s">
        <v>150</v>
      </c>
      <c r="I205" s="20" t="s">
        <v>9</v>
      </c>
      <c r="J205" s="20" t="s">
        <v>84</v>
      </c>
      <c r="K205" s="147" t="s">
        <v>277</v>
      </c>
      <c r="L205" s="20"/>
      <c r="M205" s="70" t="s">
        <v>853</v>
      </c>
      <c r="N205" s="143" t="s">
        <v>277</v>
      </c>
      <c r="O205" s="25" t="s">
        <v>277</v>
      </c>
      <c r="P205" s="25" t="s">
        <v>277</v>
      </c>
      <c r="Q205" s="25" t="s">
        <v>277</v>
      </c>
      <c r="R205" s="122" t="s">
        <v>277</v>
      </c>
      <c r="S205" s="122">
        <v>1</v>
      </c>
      <c r="T205" s="122">
        <v>0</v>
      </c>
      <c r="U205" s="122">
        <v>0</v>
      </c>
      <c r="V205" s="143" t="s">
        <v>277</v>
      </c>
      <c r="W205" s="141" t="s">
        <v>277</v>
      </c>
      <c r="X205" s="143" t="s">
        <v>277</v>
      </c>
      <c r="Y205" s="143" t="s">
        <v>277</v>
      </c>
      <c r="Z205" s="24"/>
      <c r="AA205" s="24" t="s">
        <v>262</v>
      </c>
      <c r="AB205" s="24" t="s">
        <v>10</v>
      </c>
      <c r="AC205" s="24">
        <f t="shared" si="9"/>
        <v>2</v>
      </c>
      <c r="AD205" s="19" t="s">
        <v>195</v>
      </c>
      <c r="AE205" s="8"/>
      <c r="AF205" s="20"/>
      <c r="AG205" s="20"/>
      <c r="AH205" s="20"/>
      <c r="AI205" s="20"/>
      <c r="AJ205" s="14" t="s">
        <v>315</v>
      </c>
      <c r="AK205" s="27"/>
    </row>
    <row r="206" spans="1:37" ht="25.5" x14ac:dyDescent="0.25">
      <c r="A206" s="158" t="s">
        <v>879</v>
      </c>
      <c r="B206" s="66" t="s">
        <v>878</v>
      </c>
      <c r="C206" s="25">
        <v>0.60416666666666663</v>
      </c>
      <c r="D206" s="25">
        <v>0.6875</v>
      </c>
      <c r="E206" s="26" t="s">
        <v>277</v>
      </c>
      <c r="F206" s="24">
        <v>12</v>
      </c>
      <c r="G206" s="24" t="s">
        <v>609</v>
      </c>
      <c r="H206" s="20" t="s">
        <v>20</v>
      </c>
      <c r="I206" s="20" t="s">
        <v>9</v>
      </c>
      <c r="J206" s="20" t="s">
        <v>679</v>
      </c>
      <c r="K206" s="147" t="s">
        <v>933</v>
      </c>
      <c r="L206" s="20"/>
      <c r="M206" s="156" t="s">
        <v>925</v>
      </c>
      <c r="N206" s="156" t="s">
        <v>715</v>
      </c>
      <c r="O206" s="25"/>
      <c r="P206" s="25" t="s">
        <v>277</v>
      </c>
      <c r="Q206" s="25"/>
      <c r="R206" s="122"/>
      <c r="S206" s="122">
        <v>1</v>
      </c>
      <c r="T206" s="122">
        <v>0</v>
      </c>
      <c r="U206" s="122">
        <v>0</v>
      </c>
      <c r="V206" s="156" t="s">
        <v>277</v>
      </c>
      <c r="W206" s="141" t="s">
        <v>277</v>
      </c>
      <c r="X206" s="156" t="s">
        <v>277</v>
      </c>
      <c r="Y206" s="156"/>
      <c r="Z206" s="24"/>
      <c r="AA206" s="24" t="s">
        <v>261</v>
      </c>
      <c r="AB206" s="24" t="s">
        <v>11</v>
      </c>
      <c r="AC206" s="24">
        <f t="shared" si="9"/>
        <v>3</v>
      </c>
      <c r="AD206" s="19" t="s">
        <v>195</v>
      </c>
      <c r="AE206" s="28" t="s">
        <v>56</v>
      </c>
      <c r="AF206" s="20"/>
      <c r="AG206" s="20"/>
      <c r="AH206" s="20"/>
      <c r="AI206" s="20"/>
      <c r="AJ206" s="14"/>
      <c r="AK206" s="27"/>
    </row>
    <row r="207" spans="1:37" x14ac:dyDescent="0.25">
      <c r="A207" s="60" t="s">
        <v>122</v>
      </c>
      <c r="B207" s="66" t="s">
        <v>571</v>
      </c>
      <c r="C207" s="25">
        <v>0.625</v>
      </c>
      <c r="D207" s="25">
        <v>0.66666666666666663</v>
      </c>
      <c r="E207" s="26" t="s">
        <v>277</v>
      </c>
      <c r="F207" s="24">
        <v>12</v>
      </c>
      <c r="G207" s="24" t="s">
        <v>609</v>
      </c>
      <c r="H207" s="20" t="s">
        <v>23</v>
      </c>
      <c r="I207" s="20" t="s">
        <v>9</v>
      </c>
      <c r="J207" s="20" t="s">
        <v>121</v>
      </c>
      <c r="K207" s="147" t="s">
        <v>277</v>
      </c>
      <c r="L207" s="20"/>
      <c r="M207" s="70" t="s">
        <v>896</v>
      </c>
      <c r="N207" s="143" t="s">
        <v>277</v>
      </c>
      <c r="O207" s="25" t="s">
        <v>277</v>
      </c>
      <c r="P207" s="25" t="s">
        <v>277</v>
      </c>
      <c r="Q207" s="25" t="s">
        <v>277</v>
      </c>
      <c r="R207" s="122" t="s">
        <v>277</v>
      </c>
      <c r="S207" s="122">
        <v>1</v>
      </c>
      <c r="T207" s="122">
        <v>0</v>
      </c>
      <c r="U207" s="122">
        <v>0</v>
      </c>
      <c r="V207" s="143" t="s">
        <v>277</v>
      </c>
      <c r="W207" s="141" t="s">
        <v>277</v>
      </c>
      <c r="X207" s="143" t="s">
        <v>277</v>
      </c>
      <c r="Y207" s="143" t="s">
        <v>277</v>
      </c>
      <c r="Z207" s="24"/>
      <c r="AA207" s="24" t="s">
        <v>262</v>
      </c>
      <c r="AB207" s="24" t="s">
        <v>10</v>
      </c>
      <c r="AC207" s="24">
        <f t="shared" si="9"/>
        <v>2</v>
      </c>
      <c r="AD207" s="19" t="s">
        <v>195</v>
      </c>
      <c r="AE207" s="8"/>
      <c r="AF207" s="20"/>
      <c r="AG207" s="20"/>
      <c r="AH207" s="20"/>
      <c r="AI207" s="20"/>
      <c r="AJ207" s="14" t="s">
        <v>315</v>
      </c>
      <c r="AK207" s="27"/>
    </row>
    <row r="208" spans="1:37" x14ac:dyDescent="0.25">
      <c r="A208" s="60" t="s">
        <v>124</v>
      </c>
      <c r="B208" s="66" t="s">
        <v>574</v>
      </c>
      <c r="C208" s="25">
        <v>0.625</v>
      </c>
      <c r="D208" s="25">
        <v>0.66666666666666663</v>
      </c>
      <c r="E208" s="26" t="s">
        <v>277</v>
      </c>
      <c r="F208" s="24">
        <v>4</v>
      </c>
      <c r="G208" s="24" t="s">
        <v>609</v>
      </c>
      <c r="H208" s="20" t="s">
        <v>150</v>
      </c>
      <c r="I208" s="20" t="s">
        <v>9</v>
      </c>
      <c r="J208" s="20" t="s">
        <v>84</v>
      </c>
      <c r="K208" s="147" t="s">
        <v>277</v>
      </c>
      <c r="L208" s="20"/>
      <c r="M208" s="70" t="s">
        <v>853</v>
      </c>
      <c r="N208" s="143" t="s">
        <v>277</v>
      </c>
      <c r="O208" s="25" t="s">
        <v>277</v>
      </c>
      <c r="P208" s="25" t="s">
        <v>277</v>
      </c>
      <c r="Q208" s="25" t="s">
        <v>277</v>
      </c>
      <c r="R208" s="122" t="s">
        <v>277</v>
      </c>
      <c r="S208" s="122">
        <v>1</v>
      </c>
      <c r="T208" s="122">
        <v>0</v>
      </c>
      <c r="U208" s="122">
        <v>0</v>
      </c>
      <c r="V208" s="143" t="s">
        <v>277</v>
      </c>
      <c r="W208" s="141" t="s">
        <v>277</v>
      </c>
      <c r="X208" s="143" t="s">
        <v>277</v>
      </c>
      <c r="Y208" s="143" t="s">
        <v>277</v>
      </c>
      <c r="Z208" s="24"/>
      <c r="AA208" s="24" t="s">
        <v>262</v>
      </c>
      <c r="AB208" s="24" t="s">
        <v>10</v>
      </c>
      <c r="AC208" s="24">
        <f t="shared" si="9"/>
        <v>2</v>
      </c>
      <c r="AD208" s="19" t="s">
        <v>195</v>
      </c>
      <c r="AE208" s="8"/>
      <c r="AF208" s="20"/>
      <c r="AG208" s="20"/>
      <c r="AH208" s="20"/>
      <c r="AI208" s="20"/>
      <c r="AJ208" s="14" t="s">
        <v>315</v>
      </c>
      <c r="AK208" s="27"/>
    </row>
    <row r="209" spans="1:37" x14ac:dyDescent="0.25">
      <c r="A209" s="59" t="s">
        <v>155</v>
      </c>
      <c r="B209" s="67" t="s">
        <v>221</v>
      </c>
      <c r="C209" s="42">
        <v>0.54166666666666663</v>
      </c>
      <c r="D209" s="42" t="s">
        <v>277</v>
      </c>
      <c r="E209" s="43" t="s">
        <v>277</v>
      </c>
      <c r="F209" s="41" t="s">
        <v>277</v>
      </c>
      <c r="G209" s="41" t="s">
        <v>277</v>
      </c>
      <c r="H209" s="21" t="s">
        <v>145</v>
      </c>
      <c r="I209" s="21" t="s">
        <v>9</v>
      </c>
      <c r="J209" s="21">
        <v>0</v>
      </c>
      <c r="K209" s="148" t="s">
        <v>277</v>
      </c>
      <c r="L209" s="21"/>
      <c r="M209" s="44" t="s">
        <v>277</v>
      </c>
      <c r="N209" s="44" t="s">
        <v>277</v>
      </c>
      <c r="O209" s="42"/>
      <c r="P209" s="42"/>
      <c r="Q209" s="42"/>
      <c r="R209" s="124" t="s">
        <v>277</v>
      </c>
      <c r="S209" s="124" t="s">
        <v>277</v>
      </c>
      <c r="T209" s="124" t="s">
        <v>277</v>
      </c>
      <c r="U209" s="124" t="s">
        <v>277</v>
      </c>
      <c r="V209" s="44" t="s">
        <v>277</v>
      </c>
      <c r="W209" s="140" t="s">
        <v>277</v>
      </c>
      <c r="X209" s="44" t="s">
        <v>277</v>
      </c>
      <c r="Y209" s="44" t="s">
        <v>277</v>
      </c>
      <c r="Z209" s="41"/>
      <c r="AA209" s="41" t="s">
        <v>262</v>
      </c>
      <c r="AB209" s="41" t="s">
        <v>11</v>
      </c>
      <c r="AC209" s="41">
        <f t="shared" si="9"/>
        <v>3</v>
      </c>
      <c r="AD209" s="41" t="s">
        <v>277</v>
      </c>
      <c r="AE209" s="45"/>
      <c r="AF209" s="21"/>
      <c r="AG209" s="21"/>
      <c r="AH209" s="21"/>
      <c r="AI209" s="21"/>
      <c r="AJ209" s="17"/>
      <c r="AK209" s="46"/>
    </row>
    <row r="210" spans="1:37" x14ac:dyDescent="0.25">
      <c r="A210" s="59" t="s">
        <v>157</v>
      </c>
      <c r="B210" s="67" t="s">
        <v>221</v>
      </c>
      <c r="C210" s="42">
        <v>0.54166666666666663</v>
      </c>
      <c r="D210" s="42" t="s">
        <v>277</v>
      </c>
      <c r="E210" s="43" t="s">
        <v>277</v>
      </c>
      <c r="F210" s="41" t="s">
        <v>277</v>
      </c>
      <c r="G210" s="41" t="s">
        <v>277</v>
      </c>
      <c r="H210" s="21" t="s">
        <v>145</v>
      </c>
      <c r="I210" s="21" t="s">
        <v>9</v>
      </c>
      <c r="J210" s="21">
        <v>0</v>
      </c>
      <c r="K210" s="148" t="s">
        <v>277</v>
      </c>
      <c r="L210" s="21"/>
      <c r="M210" s="44" t="s">
        <v>277</v>
      </c>
      <c r="N210" s="44" t="s">
        <v>277</v>
      </c>
      <c r="O210" s="42"/>
      <c r="P210" s="42"/>
      <c r="Q210" s="42"/>
      <c r="R210" s="124" t="s">
        <v>277</v>
      </c>
      <c r="S210" s="124" t="s">
        <v>277</v>
      </c>
      <c r="T210" s="124" t="s">
        <v>277</v>
      </c>
      <c r="U210" s="124" t="s">
        <v>277</v>
      </c>
      <c r="V210" s="44" t="s">
        <v>277</v>
      </c>
      <c r="W210" s="140" t="s">
        <v>277</v>
      </c>
      <c r="X210" s="44" t="s">
        <v>277</v>
      </c>
      <c r="Y210" s="44" t="s">
        <v>277</v>
      </c>
      <c r="Z210" s="41"/>
      <c r="AA210" s="41" t="s">
        <v>262</v>
      </c>
      <c r="AB210" s="41" t="s">
        <v>11</v>
      </c>
      <c r="AC210" s="41">
        <f t="shared" si="9"/>
        <v>3</v>
      </c>
      <c r="AD210" s="41" t="s">
        <v>277</v>
      </c>
      <c r="AE210" s="45"/>
      <c r="AF210" s="21"/>
      <c r="AG210" s="21"/>
      <c r="AH210" s="21"/>
      <c r="AI210" s="21"/>
      <c r="AJ210" s="17"/>
      <c r="AK210" s="46"/>
    </row>
    <row r="211" spans="1:37" x14ac:dyDescent="0.25">
      <c r="A211" s="37" t="s">
        <v>112</v>
      </c>
      <c r="B211" s="68" t="s">
        <v>578</v>
      </c>
      <c r="C211" s="33">
        <v>0.54166666666666663</v>
      </c>
      <c r="D211" s="33">
        <v>0.60416666666666663</v>
      </c>
      <c r="E211" s="39" t="s">
        <v>930</v>
      </c>
      <c r="F211" s="32" t="s">
        <v>277</v>
      </c>
      <c r="G211" s="32" t="s">
        <v>277</v>
      </c>
      <c r="H211" s="11" t="s">
        <v>86</v>
      </c>
      <c r="I211" s="11" t="s">
        <v>9</v>
      </c>
      <c r="J211" s="11" t="s">
        <v>87</v>
      </c>
      <c r="K211" s="112" t="s">
        <v>277</v>
      </c>
      <c r="L211" s="11"/>
      <c r="M211" s="34" t="s">
        <v>277</v>
      </c>
      <c r="N211" s="34" t="s">
        <v>277</v>
      </c>
      <c r="O211" s="33" t="s">
        <v>277</v>
      </c>
      <c r="P211" s="33" t="s">
        <v>277</v>
      </c>
      <c r="Q211" s="33" t="s">
        <v>277</v>
      </c>
      <c r="R211" s="123" t="s">
        <v>277</v>
      </c>
      <c r="S211" s="123" t="s">
        <v>277</v>
      </c>
      <c r="T211" s="123" t="s">
        <v>277</v>
      </c>
      <c r="U211" s="123" t="s">
        <v>277</v>
      </c>
      <c r="V211" s="34" t="s">
        <v>277</v>
      </c>
      <c r="W211" s="142" t="s">
        <v>277</v>
      </c>
      <c r="X211" s="34" t="s">
        <v>277</v>
      </c>
      <c r="Y211" s="34" t="s">
        <v>277</v>
      </c>
      <c r="Z211" s="32"/>
      <c r="AA211" s="32" t="s">
        <v>262</v>
      </c>
      <c r="AB211" s="32" t="s">
        <v>10</v>
      </c>
      <c r="AC211" s="32">
        <f>(IF(AB211="F",1,0))+(IF(AB211="M",2,0))+(IF(AB211="A",3,0))+(IF(AB211="E",4,0))</f>
        <v>2</v>
      </c>
      <c r="AD211" s="12"/>
      <c r="AE211" s="40"/>
      <c r="AF211" s="11"/>
      <c r="AG211" s="11"/>
      <c r="AH211" s="11"/>
      <c r="AI211" s="11"/>
      <c r="AJ211" s="15"/>
      <c r="AK211" s="36"/>
    </row>
    <row r="212" spans="1:37" x14ac:dyDescent="0.25">
      <c r="A212" s="60" t="s">
        <v>235</v>
      </c>
      <c r="B212" s="66" t="s">
        <v>545</v>
      </c>
      <c r="C212" s="25">
        <v>0.60416666666666663</v>
      </c>
      <c r="D212" s="25">
        <v>0.72916666666666663</v>
      </c>
      <c r="E212" s="26" t="s">
        <v>277</v>
      </c>
      <c r="F212" s="24" t="s">
        <v>277</v>
      </c>
      <c r="G212" s="24" t="s">
        <v>277</v>
      </c>
      <c r="H212" s="20" t="s">
        <v>81</v>
      </c>
      <c r="I212" s="20" t="s">
        <v>9</v>
      </c>
      <c r="J212" s="20" t="s">
        <v>82</v>
      </c>
      <c r="K212" s="147" t="s">
        <v>277</v>
      </c>
      <c r="L212" s="20"/>
      <c r="M212" s="127" t="s">
        <v>277</v>
      </c>
      <c r="N212" s="143" t="s">
        <v>277</v>
      </c>
      <c r="O212" s="25" t="s">
        <v>277</v>
      </c>
      <c r="P212" s="25" t="s">
        <v>277</v>
      </c>
      <c r="Q212" s="25" t="s">
        <v>277</v>
      </c>
      <c r="R212" s="122" t="s">
        <v>277</v>
      </c>
      <c r="S212" s="122" t="s">
        <v>277</v>
      </c>
      <c r="T212" s="122" t="s">
        <v>277</v>
      </c>
      <c r="U212" s="122" t="s">
        <v>277</v>
      </c>
      <c r="V212" s="143" t="s">
        <v>277</v>
      </c>
      <c r="W212" s="141" t="s">
        <v>277</v>
      </c>
      <c r="X212" s="143" t="s">
        <v>277</v>
      </c>
      <c r="Y212" s="143" t="s">
        <v>277</v>
      </c>
      <c r="Z212" s="24"/>
      <c r="AA212" s="24" t="s">
        <v>262</v>
      </c>
      <c r="AB212" s="24" t="s">
        <v>11</v>
      </c>
      <c r="AC212" s="24">
        <f t="shared" si="9"/>
        <v>3</v>
      </c>
      <c r="AD212" s="19" t="s">
        <v>277</v>
      </c>
      <c r="AE212" s="8"/>
      <c r="AF212" s="20"/>
      <c r="AG212" s="20"/>
      <c r="AH212" s="20"/>
      <c r="AI212" s="20"/>
      <c r="AJ212" s="14" t="s">
        <v>315</v>
      </c>
      <c r="AK212" s="27"/>
    </row>
    <row r="213" spans="1:37" ht="26.25" x14ac:dyDescent="0.25">
      <c r="A213" s="60" t="s">
        <v>689</v>
      </c>
      <c r="B213" s="66" t="s">
        <v>577</v>
      </c>
      <c r="C213" s="25">
        <v>0.57291666666666663</v>
      </c>
      <c r="D213" s="25">
        <v>0.71875</v>
      </c>
      <c r="E213" s="26" t="s">
        <v>277</v>
      </c>
      <c r="F213" s="24">
        <v>16</v>
      </c>
      <c r="G213" s="24" t="s">
        <v>609</v>
      </c>
      <c r="H213" s="20" t="s">
        <v>17</v>
      </c>
      <c r="I213" s="20" t="s">
        <v>9</v>
      </c>
      <c r="J213" s="20" t="s">
        <v>63</v>
      </c>
      <c r="K213" s="147" t="s">
        <v>277</v>
      </c>
      <c r="L213" s="20" t="s">
        <v>64</v>
      </c>
      <c r="M213" s="70" t="s">
        <v>899</v>
      </c>
      <c r="N213" s="143" t="s">
        <v>277</v>
      </c>
      <c r="O213" s="25" t="s">
        <v>277</v>
      </c>
      <c r="P213" s="25" t="s">
        <v>277</v>
      </c>
      <c r="Q213" s="132" t="s">
        <v>810</v>
      </c>
      <c r="R213" s="122" t="s">
        <v>277</v>
      </c>
      <c r="S213" s="122">
        <v>1</v>
      </c>
      <c r="T213" s="122">
        <v>0</v>
      </c>
      <c r="U213" s="122">
        <v>0</v>
      </c>
      <c r="V213" s="143" t="s">
        <v>277</v>
      </c>
      <c r="W213" s="141" t="s">
        <v>277</v>
      </c>
      <c r="X213" s="143" t="s">
        <v>277</v>
      </c>
      <c r="Y213" s="143" t="s">
        <v>277</v>
      </c>
      <c r="Z213" s="24"/>
      <c r="AA213" s="24" t="s">
        <v>262</v>
      </c>
      <c r="AB213" s="24" t="s">
        <v>11</v>
      </c>
      <c r="AC213" s="24">
        <f>(IF(AB213="F",1,0))+(IF(AB213="M",2,0))+(IF(AB213="A",3,0))+(IF(AB213="E",4,0))</f>
        <v>3</v>
      </c>
      <c r="AD213" s="19" t="s">
        <v>195</v>
      </c>
      <c r="AE213" s="8"/>
      <c r="AF213" s="20"/>
      <c r="AG213" s="20"/>
      <c r="AH213" s="20"/>
      <c r="AI213" s="20"/>
      <c r="AJ213" s="16" t="s">
        <v>334</v>
      </c>
      <c r="AK213" s="27"/>
    </row>
    <row r="214" spans="1:37" x14ac:dyDescent="0.25">
      <c r="A214" s="59" t="s">
        <v>161</v>
      </c>
      <c r="B214" s="67" t="s">
        <v>221</v>
      </c>
      <c r="C214" s="42">
        <v>0.625</v>
      </c>
      <c r="D214" s="42" t="s">
        <v>277</v>
      </c>
      <c r="E214" s="43" t="s">
        <v>277</v>
      </c>
      <c r="F214" s="41" t="s">
        <v>277</v>
      </c>
      <c r="G214" s="41" t="s">
        <v>277</v>
      </c>
      <c r="H214" s="21" t="s">
        <v>145</v>
      </c>
      <c r="I214" s="21" t="s">
        <v>9</v>
      </c>
      <c r="J214" s="21">
        <v>0</v>
      </c>
      <c r="K214" s="148" t="s">
        <v>277</v>
      </c>
      <c r="L214" s="21"/>
      <c r="M214" s="44" t="s">
        <v>277</v>
      </c>
      <c r="N214" s="21" t="s">
        <v>159</v>
      </c>
      <c r="O214" s="42" t="s">
        <v>725</v>
      </c>
      <c r="P214" s="42"/>
      <c r="Q214" s="42"/>
      <c r="R214" s="124" t="s">
        <v>277</v>
      </c>
      <c r="S214" s="124" t="s">
        <v>277</v>
      </c>
      <c r="T214" s="124" t="s">
        <v>277</v>
      </c>
      <c r="U214" s="124" t="s">
        <v>277</v>
      </c>
      <c r="V214" s="44" t="s">
        <v>277</v>
      </c>
      <c r="W214" s="140" t="s">
        <v>277</v>
      </c>
      <c r="X214" s="44" t="s">
        <v>277</v>
      </c>
      <c r="Y214" s="44" t="s">
        <v>277</v>
      </c>
      <c r="Z214" s="41"/>
      <c r="AA214" s="41" t="s">
        <v>262</v>
      </c>
      <c r="AB214" s="41" t="s">
        <v>11</v>
      </c>
      <c r="AC214" s="41">
        <f t="shared" si="9"/>
        <v>3</v>
      </c>
      <c r="AD214" s="41" t="s">
        <v>277</v>
      </c>
      <c r="AE214" s="45"/>
      <c r="AF214" s="21"/>
      <c r="AG214" s="21"/>
      <c r="AH214" s="21"/>
      <c r="AI214" s="21"/>
      <c r="AJ214" s="17"/>
      <c r="AK214" s="46"/>
    </row>
    <row r="215" spans="1:37" x14ac:dyDescent="0.25">
      <c r="A215" s="59" t="s">
        <v>160</v>
      </c>
      <c r="B215" s="67" t="s">
        <v>221</v>
      </c>
      <c r="C215" s="42">
        <v>0.64583333333333337</v>
      </c>
      <c r="D215" s="42" t="s">
        <v>277</v>
      </c>
      <c r="E215" s="43" t="s">
        <v>277</v>
      </c>
      <c r="F215" s="41" t="s">
        <v>277</v>
      </c>
      <c r="G215" s="41" t="s">
        <v>277</v>
      </c>
      <c r="H215" s="21" t="s">
        <v>145</v>
      </c>
      <c r="I215" s="21" t="s">
        <v>9</v>
      </c>
      <c r="J215" s="21">
        <v>0</v>
      </c>
      <c r="K215" s="148" t="s">
        <v>277</v>
      </c>
      <c r="L215" s="21"/>
      <c r="M215" s="44" t="s">
        <v>277</v>
      </c>
      <c r="N215" s="21" t="s">
        <v>159</v>
      </c>
      <c r="O215" s="132" t="s">
        <v>800</v>
      </c>
      <c r="P215" s="42"/>
      <c r="Q215" s="42"/>
      <c r="R215" s="124" t="s">
        <v>277</v>
      </c>
      <c r="S215" s="124" t="s">
        <v>277</v>
      </c>
      <c r="T215" s="124" t="s">
        <v>277</v>
      </c>
      <c r="U215" s="124" t="s">
        <v>277</v>
      </c>
      <c r="V215" s="44" t="s">
        <v>277</v>
      </c>
      <c r="W215" s="140" t="s">
        <v>277</v>
      </c>
      <c r="X215" s="44" t="s">
        <v>277</v>
      </c>
      <c r="Y215" s="44" t="s">
        <v>277</v>
      </c>
      <c r="Z215" s="41"/>
      <c r="AA215" s="41" t="s">
        <v>262</v>
      </c>
      <c r="AB215" s="41" t="s">
        <v>11</v>
      </c>
      <c r="AC215" s="41">
        <f t="shared" si="9"/>
        <v>3</v>
      </c>
      <c r="AD215" s="41" t="s">
        <v>277</v>
      </c>
      <c r="AE215" s="45"/>
      <c r="AF215" s="21"/>
      <c r="AG215" s="21"/>
      <c r="AH215" s="21"/>
      <c r="AI215" s="21"/>
      <c r="AJ215" s="17"/>
      <c r="AK215" s="46"/>
    </row>
    <row r="216" spans="1:37" x14ac:dyDescent="0.25">
      <c r="A216" s="59" t="s">
        <v>460</v>
      </c>
      <c r="B216" s="67" t="s">
        <v>221</v>
      </c>
      <c r="C216" s="42">
        <v>0.66666666666666663</v>
      </c>
      <c r="D216" s="42" t="s">
        <v>277</v>
      </c>
      <c r="E216" s="43" t="s">
        <v>277</v>
      </c>
      <c r="F216" s="41" t="s">
        <v>277</v>
      </c>
      <c r="G216" s="41" t="s">
        <v>277</v>
      </c>
      <c r="H216" s="21" t="s">
        <v>145</v>
      </c>
      <c r="I216" s="21" t="s">
        <v>9</v>
      </c>
      <c r="J216" s="21">
        <v>0</v>
      </c>
      <c r="K216" s="148" t="s">
        <v>277</v>
      </c>
      <c r="L216" s="21"/>
      <c r="M216" s="44" t="s">
        <v>277</v>
      </c>
      <c r="N216" s="21" t="s">
        <v>159</v>
      </c>
      <c r="O216" s="42"/>
      <c r="P216" s="42"/>
      <c r="Q216" s="42"/>
      <c r="R216" s="124" t="s">
        <v>277</v>
      </c>
      <c r="S216" s="124" t="s">
        <v>277</v>
      </c>
      <c r="T216" s="124" t="s">
        <v>277</v>
      </c>
      <c r="U216" s="124" t="s">
        <v>277</v>
      </c>
      <c r="V216" s="44" t="s">
        <v>277</v>
      </c>
      <c r="W216" s="140" t="s">
        <v>277</v>
      </c>
      <c r="X216" s="44" t="s">
        <v>277</v>
      </c>
      <c r="Y216" s="44" t="s">
        <v>277</v>
      </c>
      <c r="Z216" s="41"/>
      <c r="AA216" s="41" t="s">
        <v>262</v>
      </c>
      <c r="AB216" s="41" t="s">
        <v>11</v>
      </c>
      <c r="AC216" s="41">
        <f t="shared" si="9"/>
        <v>3</v>
      </c>
      <c r="AD216" s="41" t="s">
        <v>277</v>
      </c>
      <c r="AE216" s="45"/>
      <c r="AF216" s="21"/>
      <c r="AG216" s="21"/>
      <c r="AH216" s="21"/>
      <c r="AI216" s="21"/>
      <c r="AJ216" s="17"/>
      <c r="AK216" s="46"/>
    </row>
    <row r="217" spans="1:37" ht="26.25" x14ac:dyDescent="0.25">
      <c r="A217" s="59" t="s">
        <v>811</v>
      </c>
      <c r="B217" s="67" t="s">
        <v>221</v>
      </c>
      <c r="C217" s="42">
        <v>0.66666666666666663</v>
      </c>
      <c r="D217" s="42" t="s">
        <v>277</v>
      </c>
      <c r="E217" s="43" t="s">
        <v>277</v>
      </c>
      <c r="F217" s="41" t="s">
        <v>277</v>
      </c>
      <c r="G217" s="41" t="s">
        <v>277</v>
      </c>
      <c r="H217" s="21" t="s">
        <v>145</v>
      </c>
      <c r="I217" s="21" t="s">
        <v>9</v>
      </c>
      <c r="J217" s="21">
        <v>0</v>
      </c>
      <c r="K217" s="148" t="s">
        <v>277</v>
      </c>
      <c r="L217" s="21"/>
      <c r="M217" s="44" t="s">
        <v>277</v>
      </c>
      <c r="N217" s="21" t="s">
        <v>832</v>
      </c>
      <c r="O217" s="132" t="s">
        <v>858</v>
      </c>
      <c r="P217" s="42"/>
      <c r="Q217" s="42"/>
      <c r="R217" s="124" t="s">
        <v>277</v>
      </c>
      <c r="S217" s="124" t="s">
        <v>277</v>
      </c>
      <c r="T217" s="124" t="s">
        <v>277</v>
      </c>
      <c r="U217" s="124" t="s">
        <v>277</v>
      </c>
      <c r="V217" s="44" t="s">
        <v>277</v>
      </c>
      <c r="W217" s="140" t="s">
        <v>277</v>
      </c>
      <c r="X217" s="44" t="s">
        <v>277</v>
      </c>
      <c r="Y217" s="44" t="s">
        <v>277</v>
      </c>
      <c r="Z217" s="41"/>
      <c r="AA217" s="41" t="s">
        <v>262</v>
      </c>
      <c r="AB217" s="41" t="s">
        <v>11</v>
      </c>
      <c r="AC217" s="41">
        <f>(IF(AB217="F",1,0))+(IF(AB217="M",2,0))+(IF(AB217="A",3,0))+(IF(AB217="E",4,0))</f>
        <v>3</v>
      </c>
      <c r="AD217" s="41" t="s">
        <v>277</v>
      </c>
      <c r="AE217" s="45"/>
      <c r="AF217" s="21"/>
      <c r="AG217" s="21"/>
      <c r="AH217" s="21"/>
      <c r="AI217" s="21"/>
      <c r="AJ217" s="17"/>
      <c r="AK217" s="46"/>
    </row>
    <row r="218" spans="1:37" x14ac:dyDescent="0.25">
      <c r="A218" s="59" t="s">
        <v>158</v>
      </c>
      <c r="B218" s="67" t="s">
        <v>221</v>
      </c>
      <c r="C218" s="42">
        <v>0.70833333333333337</v>
      </c>
      <c r="D218" s="42" t="s">
        <v>277</v>
      </c>
      <c r="E218" s="43" t="s">
        <v>277</v>
      </c>
      <c r="F218" s="41" t="s">
        <v>277</v>
      </c>
      <c r="G218" s="41" t="s">
        <v>277</v>
      </c>
      <c r="H218" s="21" t="s">
        <v>145</v>
      </c>
      <c r="I218" s="21" t="s">
        <v>9</v>
      </c>
      <c r="J218" s="21">
        <v>0</v>
      </c>
      <c r="K218" s="148" t="s">
        <v>277</v>
      </c>
      <c r="L218" s="21"/>
      <c r="M218" s="44" t="s">
        <v>277</v>
      </c>
      <c r="N218" s="21" t="s">
        <v>818</v>
      </c>
      <c r="O218" s="42" t="s">
        <v>725</v>
      </c>
      <c r="P218" s="42"/>
      <c r="Q218" s="42"/>
      <c r="R218" s="124" t="s">
        <v>277</v>
      </c>
      <c r="S218" s="124" t="s">
        <v>277</v>
      </c>
      <c r="T218" s="124" t="s">
        <v>277</v>
      </c>
      <c r="U218" s="124" t="s">
        <v>277</v>
      </c>
      <c r="V218" s="44" t="s">
        <v>277</v>
      </c>
      <c r="W218" s="140" t="s">
        <v>277</v>
      </c>
      <c r="X218" s="44" t="s">
        <v>277</v>
      </c>
      <c r="Y218" s="44" t="s">
        <v>277</v>
      </c>
      <c r="Z218" s="41"/>
      <c r="AA218" s="41" t="s">
        <v>262</v>
      </c>
      <c r="AB218" s="41" t="s">
        <v>11</v>
      </c>
      <c r="AC218" s="41">
        <f t="shared" si="9"/>
        <v>3</v>
      </c>
      <c r="AD218" s="41" t="s">
        <v>277</v>
      </c>
      <c r="AE218" s="45"/>
      <c r="AF218" s="21"/>
      <c r="AG218" s="21"/>
      <c r="AH218" s="21"/>
      <c r="AI218" s="21"/>
      <c r="AJ218" s="17"/>
      <c r="AK218" s="46"/>
    </row>
    <row r="219" spans="1:37" x14ac:dyDescent="0.25">
      <c r="A219" s="31" t="s">
        <v>90</v>
      </c>
      <c r="B219" s="66" t="s">
        <v>579</v>
      </c>
      <c r="C219" s="25">
        <v>0.67708333333333337</v>
      </c>
      <c r="D219" s="25">
        <v>0.70833333333333337</v>
      </c>
      <c r="E219" s="26" t="s">
        <v>277</v>
      </c>
      <c r="F219" s="24" t="s">
        <v>277</v>
      </c>
      <c r="G219" s="24" t="s">
        <v>277</v>
      </c>
      <c r="H219" s="20" t="s">
        <v>150</v>
      </c>
      <c r="I219" s="20" t="s">
        <v>9</v>
      </c>
      <c r="J219" s="20" t="s">
        <v>91</v>
      </c>
      <c r="K219" s="147" t="s">
        <v>277</v>
      </c>
      <c r="L219" s="20"/>
      <c r="M219" s="70" t="s">
        <v>277</v>
      </c>
      <c r="N219" s="143" t="s">
        <v>277</v>
      </c>
      <c r="O219" s="25" t="s">
        <v>277</v>
      </c>
      <c r="P219" s="25" t="s">
        <v>277</v>
      </c>
      <c r="Q219" s="25" t="s">
        <v>277</v>
      </c>
      <c r="R219" s="122" t="s">
        <v>277</v>
      </c>
      <c r="S219" s="122" t="s">
        <v>277</v>
      </c>
      <c r="T219" s="122" t="s">
        <v>277</v>
      </c>
      <c r="U219" s="122" t="s">
        <v>277</v>
      </c>
      <c r="V219" s="143" t="s">
        <v>277</v>
      </c>
      <c r="W219" s="141" t="s">
        <v>277</v>
      </c>
      <c r="X219" s="143" t="s">
        <v>277</v>
      </c>
      <c r="Y219" s="143" t="s">
        <v>277</v>
      </c>
      <c r="Z219" s="24"/>
      <c r="AA219" s="24" t="s">
        <v>262</v>
      </c>
      <c r="AB219" s="24" t="s">
        <v>73</v>
      </c>
      <c r="AC219" s="24">
        <f>(IF(AB219="F",1,0))+(IF(AB219="M",2,0))+(IF(AB219="A",3,0))+(IF(AB219="E",4,0))</f>
        <v>4</v>
      </c>
      <c r="AD219" s="19" t="s">
        <v>277</v>
      </c>
      <c r="AE219" s="8"/>
      <c r="AF219" s="20"/>
      <c r="AG219" s="20"/>
      <c r="AH219" s="20"/>
      <c r="AI219" s="20"/>
      <c r="AJ219" s="14"/>
      <c r="AK219" s="27"/>
    </row>
    <row r="220" spans="1:37" x14ac:dyDescent="0.25">
      <c r="A220" s="37" t="s">
        <v>89</v>
      </c>
      <c r="B220" s="68" t="s">
        <v>578</v>
      </c>
      <c r="C220" s="33">
        <v>0.67708333333333337</v>
      </c>
      <c r="D220" s="33">
        <v>0.72916666666666663</v>
      </c>
      <c r="E220" s="39" t="s">
        <v>930</v>
      </c>
      <c r="F220" s="32" t="s">
        <v>277</v>
      </c>
      <c r="G220" s="32" t="s">
        <v>277</v>
      </c>
      <c r="H220" s="11" t="s">
        <v>86</v>
      </c>
      <c r="I220" s="11" t="s">
        <v>9</v>
      </c>
      <c r="J220" s="11" t="s">
        <v>433</v>
      </c>
      <c r="K220" s="34" t="s">
        <v>277</v>
      </c>
      <c r="L220" s="34"/>
      <c r="M220" s="11" t="s">
        <v>277</v>
      </c>
      <c r="N220" s="34" t="s">
        <v>277</v>
      </c>
      <c r="O220" s="32" t="s">
        <v>277</v>
      </c>
      <c r="P220" s="32" t="s">
        <v>277</v>
      </c>
      <c r="Q220" s="32" t="s">
        <v>277</v>
      </c>
      <c r="R220" s="123" t="s">
        <v>277</v>
      </c>
      <c r="S220" s="123" t="s">
        <v>277</v>
      </c>
      <c r="T220" s="123" t="s">
        <v>277</v>
      </c>
      <c r="U220" s="123" t="s">
        <v>277</v>
      </c>
      <c r="V220" s="34" t="s">
        <v>277</v>
      </c>
      <c r="W220" s="34" t="s">
        <v>277</v>
      </c>
      <c r="X220" s="34" t="s">
        <v>277</v>
      </c>
      <c r="Y220" s="34" t="s">
        <v>277</v>
      </c>
      <c r="Z220" s="32"/>
      <c r="AA220" s="32" t="s">
        <v>262</v>
      </c>
      <c r="AB220" s="32" t="s">
        <v>73</v>
      </c>
      <c r="AC220" s="11">
        <f>(IF(AB220="F",1,0))+(IF(AB220="M",2,0))+(IF(AB220="A",3,0))+(IF(AB220="E",4,0))</f>
        <v>4</v>
      </c>
      <c r="AD220" s="11"/>
      <c r="AE220" s="15"/>
      <c r="AF220" s="11"/>
      <c r="AG220" s="63"/>
      <c r="AH220" s="63"/>
      <c r="AI220" s="63"/>
      <c r="AJ220" s="63" t="s">
        <v>334</v>
      </c>
      <c r="AK220" s="62"/>
    </row>
    <row r="221" spans="1:37" x14ac:dyDescent="0.25">
      <c r="A221" s="60" t="s">
        <v>163</v>
      </c>
      <c r="B221" s="66" t="s">
        <v>277</v>
      </c>
      <c r="C221" s="25">
        <v>0.71875</v>
      </c>
      <c r="D221" s="25">
        <v>0.73958333333333337</v>
      </c>
      <c r="E221" s="26" t="s">
        <v>277</v>
      </c>
      <c r="F221" s="24" t="s">
        <v>277</v>
      </c>
      <c r="G221" s="24" t="s">
        <v>277</v>
      </c>
      <c r="H221" s="20" t="s">
        <v>21</v>
      </c>
      <c r="I221" s="20" t="s">
        <v>9</v>
      </c>
      <c r="J221" s="20" t="s">
        <v>167</v>
      </c>
      <c r="K221" s="147" t="s">
        <v>277</v>
      </c>
      <c r="L221" s="20"/>
      <c r="M221" s="70" t="s">
        <v>852</v>
      </c>
      <c r="N221" s="143" t="s">
        <v>277</v>
      </c>
      <c r="O221" s="25" t="s">
        <v>277</v>
      </c>
      <c r="P221" s="25" t="s">
        <v>277</v>
      </c>
      <c r="Q221" s="25"/>
      <c r="R221" s="122" t="s">
        <v>277</v>
      </c>
      <c r="S221" s="122" t="s">
        <v>277</v>
      </c>
      <c r="T221" s="122" t="s">
        <v>277</v>
      </c>
      <c r="U221" s="122" t="s">
        <v>277</v>
      </c>
      <c r="V221" s="143" t="s">
        <v>277</v>
      </c>
      <c r="W221" s="141" t="s">
        <v>277</v>
      </c>
      <c r="X221" s="143" t="s">
        <v>277</v>
      </c>
      <c r="Y221" s="143" t="s">
        <v>277</v>
      </c>
      <c r="Z221" s="24"/>
      <c r="AA221" s="24" t="s">
        <v>262</v>
      </c>
      <c r="AB221" s="24" t="s">
        <v>73</v>
      </c>
      <c r="AC221" s="24">
        <f>(IF(AB221="F",1,0))+(IF(AB221="M",2,0))+(IF(AB221="A",3,0))+(IF(AB221="E",4,0))</f>
        <v>4</v>
      </c>
      <c r="AD221" s="19" t="s">
        <v>277</v>
      </c>
      <c r="AE221" s="8"/>
      <c r="AF221" s="20"/>
      <c r="AG221" s="20"/>
      <c r="AH221" s="20"/>
      <c r="AI221" s="20"/>
      <c r="AJ221" s="14" t="s">
        <v>334</v>
      </c>
      <c r="AK221" s="27"/>
    </row>
    <row r="222" spans="1:37" x14ac:dyDescent="0.25">
      <c r="A222" s="37" t="s">
        <v>457</v>
      </c>
      <c r="B222" s="68" t="s">
        <v>578</v>
      </c>
      <c r="C222" s="33">
        <v>0.73958333333333337</v>
      </c>
      <c r="D222" s="33">
        <v>0.78125</v>
      </c>
      <c r="E222" s="39" t="s">
        <v>930</v>
      </c>
      <c r="F222" s="32" t="s">
        <v>277</v>
      </c>
      <c r="G222" s="32" t="s">
        <v>277</v>
      </c>
      <c r="H222" s="11" t="s">
        <v>86</v>
      </c>
      <c r="I222" s="11" t="s">
        <v>9</v>
      </c>
      <c r="J222" s="11" t="s">
        <v>87</v>
      </c>
      <c r="K222" s="112" t="s">
        <v>277</v>
      </c>
      <c r="L222" s="11"/>
      <c r="M222" s="34" t="s">
        <v>277</v>
      </c>
      <c r="N222" s="34" t="s">
        <v>277</v>
      </c>
      <c r="O222" s="33" t="s">
        <v>277</v>
      </c>
      <c r="P222" s="33" t="s">
        <v>277</v>
      </c>
      <c r="Q222" s="33"/>
      <c r="R222" s="123" t="s">
        <v>277</v>
      </c>
      <c r="S222" s="123" t="s">
        <v>277</v>
      </c>
      <c r="T222" s="123" t="s">
        <v>277</v>
      </c>
      <c r="U222" s="123" t="s">
        <v>277</v>
      </c>
      <c r="V222" s="34" t="s">
        <v>277</v>
      </c>
      <c r="W222" s="142" t="s">
        <v>277</v>
      </c>
      <c r="X222" s="34" t="s">
        <v>277</v>
      </c>
      <c r="Y222" s="34" t="s">
        <v>277</v>
      </c>
      <c r="Z222" s="32"/>
      <c r="AA222" s="32" t="s">
        <v>262</v>
      </c>
      <c r="AB222" s="32" t="s">
        <v>73</v>
      </c>
      <c r="AC222" s="32">
        <f t="shared" si="9"/>
        <v>4</v>
      </c>
      <c r="AD222" s="12"/>
      <c r="AE222" s="40"/>
      <c r="AF222" s="11"/>
      <c r="AG222" s="11"/>
      <c r="AH222" s="11"/>
      <c r="AI222" s="11"/>
      <c r="AJ222" s="15"/>
      <c r="AK222" s="36"/>
    </row>
    <row r="223" spans="1:37" x14ac:dyDescent="0.25">
      <c r="A223" s="31" t="s">
        <v>103</v>
      </c>
      <c r="B223" s="66" t="s">
        <v>277</v>
      </c>
      <c r="C223" s="25">
        <v>0.78125</v>
      </c>
      <c r="D223" s="25">
        <v>0.79166666666666663</v>
      </c>
      <c r="E223" s="26" t="s">
        <v>277</v>
      </c>
      <c r="F223" s="24" t="s">
        <v>277</v>
      </c>
      <c r="G223" s="24" t="s">
        <v>277</v>
      </c>
      <c r="H223" s="20" t="s">
        <v>111</v>
      </c>
      <c r="I223" s="20" t="s">
        <v>9</v>
      </c>
      <c r="J223" s="20" t="s">
        <v>93</v>
      </c>
      <c r="K223" s="147" t="s">
        <v>277</v>
      </c>
      <c r="L223" s="20"/>
      <c r="M223" s="127" t="s">
        <v>277</v>
      </c>
      <c r="N223" s="143" t="s">
        <v>277</v>
      </c>
      <c r="O223" s="25" t="s">
        <v>277</v>
      </c>
      <c r="P223" s="25" t="s">
        <v>277</v>
      </c>
      <c r="Q223" s="25"/>
      <c r="R223" s="122" t="s">
        <v>277</v>
      </c>
      <c r="S223" s="122" t="s">
        <v>277</v>
      </c>
      <c r="T223" s="122" t="s">
        <v>277</v>
      </c>
      <c r="U223" s="122" t="s">
        <v>277</v>
      </c>
      <c r="V223" s="143" t="s">
        <v>277</v>
      </c>
      <c r="W223" s="141" t="s">
        <v>277</v>
      </c>
      <c r="X223" s="143" t="s">
        <v>277</v>
      </c>
      <c r="Y223" s="143" t="s">
        <v>277</v>
      </c>
      <c r="Z223" s="24"/>
      <c r="AA223" s="24" t="s">
        <v>262</v>
      </c>
      <c r="AB223" s="24" t="s">
        <v>73</v>
      </c>
      <c r="AC223" s="24">
        <f t="shared" si="9"/>
        <v>4</v>
      </c>
      <c r="AD223" s="19" t="s">
        <v>277</v>
      </c>
      <c r="AE223" s="8"/>
      <c r="AF223" s="20"/>
      <c r="AG223" s="20"/>
      <c r="AH223" s="20"/>
      <c r="AI223" s="20"/>
      <c r="AJ223" s="14"/>
      <c r="AK223" s="27"/>
    </row>
    <row r="224" spans="1:37" x14ac:dyDescent="0.25">
      <c r="A224" s="37" t="s">
        <v>162</v>
      </c>
      <c r="B224" s="68" t="s">
        <v>578</v>
      </c>
      <c r="C224" s="33">
        <v>0.79166666666666663</v>
      </c>
      <c r="D224" s="33">
        <v>0.8125</v>
      </c>
      <c r="E224" s="39" t="s">
        <v>930</v>
      </c>
      <c r="F224" s="32" t="s">
        <v>277</v>
      </c>
      <c r="G224" s="32" t="s">
        <v>277</v>
      </c>
      <c r="H224" s="11" t="s">
        <v>86</v>
      </c>
      <c r="I224" s="11" t="s">
        <v>9</v>
      </c>
      <c r="J224" s="97" t="s">
        <v>87</v>
      </c>
      <c r="K224" s="34" t="s">
        <v>277</v>
      </c>
      <c r="L224" s="11"/>
      <c r="M224" s="34" t="s">
        <v>277</v>
      </c>
      <c r="N224" s="142" t="s">
        <v>277</v>
      </c>
      <c r="O224" s="34" t="s">
        <v>277</v>
      </c>
      <c r="P224" s="34" t="s">
        <v>277</v>
      </c>
      <c r="Q224" s="34" t="s">
        <v>768</v>
      </c>
      <c r="R224" s="123" t="s">
        <v>277</v>
      </c>
      <c r="S224" s="123" t="s">
        <v>277</v>
      </c>
      <c r="T224" s="123" t="s">
        <v>277</v>
      </c>
      <c r="U224" s="123" t="s">
        <v>277</v>
      </c>
      <c r="V224" s="34" t="s">
        <v>277</v>
      </c>
      <c r="W224" s="112" t="s">
        <v>277</v>
      </c>
      <c r="X224" s="34" t="s">
        <v>277</v>
      </c>
      <c r="Y224" s="34" t="s">
        <v>277</v>
      </c>
      <c r="Z224" s="33"/>
      <c r="AA224" s="32" t="s">
        <v>262</v>
      </c>
      <c r="AB224" s="32" t="s">
        <v>73</v>
      </c>
      <c r="AC224" s="12">
        <f t="shared" si="9"/>
        <v>4</v>
      </c>
      <c r="AD224" s="40"/>
      <c r="AE224" s="11"/>
      <c r="AF224" s="11"/>
      <c r="AG224" s="11"/>
      <c r="AH224" s="11"/>
      <c r="AI224" s="15"/>
      <c r="AJ224" s="11"/>
      <c r="AK224" s="62"/>
    </row>
    <row r="225" spans="1:37" ht="26.25" x14ac:dyDescent="0.25">
      <c r="A225" s="31" t="s">
        <v>125</v>
      </c>
      <c r="B225" s="66" t="s">
        <v>277</v>
      </c>
      <c r="C225" s="25">
        <v>0.8125</v>
      </c>
      <c r="D225" s="25">
        <v>0.82291666666666663</v>
      </c>
      <c r="E225" s="26" t="s">
        <v>277</v>
      </c>
      <c r="F225" s="24" t="s">
        <v>277</v>
      </c>
      <c r="G225" s="24" t="s">
        <v>277</v>
      </c>
      <c r="H225" s="20" t="s">
        <v>21</v>
      </c>
      <c r="I225" s="20" t="s">
        <v>9</v>
      </c>
      <c r="J225" s="20" t="s">
        <v>95</v>
      </c>
      <c r="K225" s="147" t="s">
        <v>277</v>
      </c>
      <c r="L225" s="20"/>
      <c r="M225" s="127" t="s">
        <v>277</v>
      </c>
      <c r="N225" s="143" t="s">
        <v>277</v>
      </c>
      <c r="O225" s="25" t="s">
        <v>277</v>
      </c>
      <c r="P225" s="25" t="s">
        <v>277</v>
      </c>
      <c r="Q225" s="25" t="s">
        <v>812</v>
      </c>
      <c r="R225" s="122" t="s">
        <v>277</v>
      </c>
      <c r="S225" s="122">
        <v>1</v>
      </c>
      <c r="T225" s="122">
        <v>0</v>
      </c>
      <c r="U225" s="122">
        <v>0</v>
      </c>
      <c r="V225" s="143" t="s">
        <v>277</v>
      </c>
      <c r="W225" s="141" t="s">
        <v>277</v>
      </c>
      <c r="X225" s="143" t="s">
        <v>277</v>
      </c>
      <c r="Y225" s="143" t="s">
        <v>277</v>
      </c>
      <c r="Z225" s="24"/>
      <c r="AA225" s="24" t="s">
        <v>262</v>
      </c>
      <c r="AB225" s="24" t="s">
        <v>73</v>
      </c>
      <c r="AC225" s="24">
        <f t="shared" si="9"/>
        <v>4</v>
      </c>
      <c r="AD225" s="19" t="s">
        <v>277</v>
      </c>
      <c r="AE225" s="8"/>
      <c r="AF225" s="20"/>
      <c r="AG225" s="20"/>
      <c r="AH225" s="20"/>
      <c r="AI225" s="20"/>
      <c r="AJ225" s="14"/>
      <c r="AK225" s="27"/>
    </row>
    <row r="226" spans="1:37" x14ac:dyDescent="0.25">
      <c r="A226" s="31" t="s">
        <v>126</v>
      </c>
      <c r="B226" s="66" t="s">
        <v>277</v>
      </c>
      <c r="C226" s="25">
        <v>0.83333333333333337</v>
      </c>
      <c r="D226" s="25">
        <v>0.875</v>
      </c>
      <c r="E226" s="26" t="s">
        <v>277</v>
      </c>
      <c r="F226" s="24" t="s">
        <v>277</v>
      </c>
      <c r="G226" s="24" t="s">
        <v>277</v>
      </c>
      <c r="H226" s="20" t="s">
        <v>137</v>
      </c>
      <c r="I226" s="20" t="s">
        <v>9</v>
      </c>
      <c r="J226" s="20" t="s">
        <v>127</v>
      </c>
      <c r="K226" s="147" t="s">
        <v>277</v>
      </c>
      <c r="L226" s="20"/>
      <c r="M226" s="127" t="s">
        <v>277</v>
      </c>
      <c r="N226" s="143" t="s">
        <v>277</v>
      </c>
      <c r="O226" s="25" t="s">
        <v>277</v>
      </c>
      <c r="P226" s="25" t="s">
        <v>277</v>
      </c>
      <c r="Q226" s="25" t="s">
        <v>859</v>
      </c>
      <c r="R226" s="122">
        <v>1</v>
      </c>
      <c r="S226" s="122" t="s">
        <v>277</v>
      </c>
      <c r="T226" s="122" t="s">
        <v>277</v>
      </c>
      <c r="U226" s="122" t="s">
        <v>277</v>
      </c>
      <c r="V226" s="143" t="s">
        <v>277</v>
      </c>
      <c r="W226" s="141" t="s">
        <v>277</v>
      </c>
      <c r="X226" s="143" t="s">
        <v>277</v>
      </c>
      <c r="Y226" s="143" t="s">
        <v>277</v>
      </c>
      <c r="Z226" s="24"/>
      <c r="AA226" s="24" t="s">
        <v>262</v>
      </c>
      <c r="AB226" s="24" t="s">
        <v>73</v>
      </c>
      <c r="AC226" s="24">
        <f t="shared" si="9"/>
        <v>4</v>
      </c>
      <c r="AD226" s="19" t="s">
        <v>277</v>
      </c>
      <c r="AE226" s="8"/>
      <c r="AF226" s="20"/>
      <c r="AG226" s="20"/>
      <c r="AH226" s="20"/>
      <c r="AI226" s="20"/>
      <c r="AJ226" s="14"/>
      <c r="AK226" s="27"/>
    </row>
    <row r="227" spans="1:37" x14ac:dyDescent="0.25">
      <c r="A227" s="37" t="s">
        <v>128</v>
      </c>
      <c r="B227" s="68" t="s">
        <v>578</v>
      </c>
      <c r="C227" s="33">
        <v>0.875</v>
      </c>
      <c r="D227" s="33">
        <v>0.89583333333333337</v>
      </c>
      <c r="E227" s="39" t="s">
        <v>930</v>
      </c>
      <c r="F227" s="32" t="s">
        <v>277</v>
      </c>
      <c r="G227" s="32" t="s">
        <v>277</v>
      </c>
      <c r="H227" s="11" t="s">
        <v>86</v>
      </c>
      <c r="I227" s="11" t="s">
        <v>9</v>
      </c>
      <c r="J227" s="11" t="s">
        <v>164</v>
      </c>
      <c r="K227" s="112" t="s">
        <v>277</v>
      </c>
      <c r="L227" s="11"/>
      <c r="M227" s="34" t="s">
        <v>277</v>
      </c>
      <c r="N227" s="34" t="s">
        <v>277</v>
      </c>
      <c r="O227" s="33" t="s">
        <v>277</v>
      </c>
      <c r="P227" s="33" t="s">
        <v>277</v>
      </c>
      <c r="Q227" s="33" t="s">
        <v>277</v>
      </c>
      <c r="R227" s="123" t="s">
        <v>277</v>
      </c>
      <c r="S227" s="123" t="s">
        <v>277</v>
      </c>
      <c r="T227" s="123" t="s">
        <v>277</v>
      </c>
      <c r="U227" s="123" t="s">
        <v>277</v>
      </c>
      <c r="V227" s="34" t="s">
        <v>277</v>
      </c>
      <c r="W227" s="142" t="s">
        <v>277</v>
      </c>
      <c r="X227" s="34" t="s">
        <v>277</v>
      </c>
      <c r="Y227" s="34" t="s">
        <v>277</v>
      </c>
      <c r="Z227" s="32"/>
      <c r="AA227" s="32" t="s">
        <v>262</v>
      </c>
      <c r="AB227" s="32" t="s">
        <v>73</v>
      </c>
      <c r="AC227" s="32">
        <f t="shared" si="9"/>
        <v>4</v>
      </c>
      <c r="AD227" s="12"/>
      <c r="AE227" s="40"/>
      <c r="AF227" s="11"/>
      <c r="AG227" s="11"/>
      <c r="AH227" s="11"/>
      <c r="AI227" s="11"/>
      <c r="AJ227" s="15"/>
      <c r="AK227" s="36"/>
    </row>
    <row r="228" spans="1:37" x14ac:dyDescent="0.25">
      <c r="A228" s="31" t="s">
        <v>461</v>
      </c>
      <c r="B228" s="66" t="s">
        <v>277</v>
      </c>
      <c r="C228" s="25">
        <v>0.89583333333333337</v>
      </c>
      <c r="D228" s="25">
        <v>0.95833333333333337</v>
      </c>
      <c r="E228" s="26" t="s">
        <v>277</v>
      </c>
      <c r="F228" s="24" t="s">
        <v>277</v>
      </c>
      <c r="G228" s="24" t="s">
        <v>277</v>
      </c>
      <c r="H228" s="20" t="s">
        <v>137</v>
      </c>
      <c r="I228" s="20" t="s">
        <v>9</v>
      </c>
      <c r="J228" s="20" t="s">
        <v>459</v>
      </c>
      <c r="K228" s="147" t="s">
        <v>277</v>
      </c>
      <c r="L228" s="20"/>
      <c r="M228" s="127" t="s">
        <v>277</v>
      </c>
      <c r="N228" s="143" t="s">
        <v>277</v>
      </c>
      <c r="O228" s="25" t="s">
        <v>277</v>
      </c>
      <c r="P228" s="25" t="s">
        <v>277</v>
      </c>
      <c r="Q228" s="25"/>
      <c r="R228" s="122">
        <v>1</v>
      </c>
      <c r="S228" s="122">
        <v>1</v>
      </c>
      <c r="T228" s="122">
        <v>0</v>
      </c>
      <c r="U228" s="122">
        <v>0</v>
      </c>
      <c r="V228" s="143" t="s">
        <v>277</v>
      </c>
      <c r="W228" s="141" t="s">
        <v>277</v>
      </c>
      <c r="X228" s="143" t="s">
        <v>277</v>
      </c>
      <c r="Y228" s="143" t="s">
        <v>277</v>
      </c>
      <c r="Z228" s="24"/>
      <c r="AA228" s="24" t="s">
        <v>262</v>
      </c>
      <c r="AB228" s="24" t="s">
        <v>73</v>
      </c>
      <c r="AC228" s="24">
        <f>(IF(AB228="F",1,0))+(IF(AB228="M",2,0))+(IF(AB228="A",3,0))+(IF(AB228="E",4,0))</f>
        <v>4</v>
      </c>
      <c r="AD228" s="19" t="s">
        <v>277</v>
      </c>
      <c r="AE228" s="8"/>
      <c r="AF228" s="20"/>
      <c r="AG228" s="20"/>
      <c r="AH228" s="20"/>
      <c r="AI228" s="20"/>
      <c r="AJ228" s="14"/>
      <c r="AK228" s="27"/>
    </row>
    <row r="229" spans="1:37" x14ac:dyDescent="0.25">
      <c r="A229" s="31" t="s">
        <v>119</v>
      </c>
      <c r="B229" s="66" t="s">
        <v>277</v>
      </c>
      <c r="C229" s="25">
        <v>0.91666666666666663</v>
      </c>
      <c r="D229" s="25">
        <v>8.3333333333333329E-2</v>
      </c>
      <c r="E229" s="26" t="s">
        <v>277</v>
      </c>
      <c r="F229" s="24" t="s">
        <v>277</v>
      </c>
      <c r="G229" s="24" t="s">
        <v>277</v>
      </c>
      <c r="H229" s="20" t="s">
        <v>21</v>
      </c>
      <c r="I229" s="20" t="s">
        <v>9</v>
      </c>
      <c r="J229" s="20" t="s">
        <v>129</v>
      </c>
      <c r="K229" s="147" t="s">
        <v>277</v>
      </c>
      <c r="L229" s="20"/>
      <c r="M229" s="127" t="s">
        <v>277</v>
      </c>
      <c r="N229" s="143" t="s">
        <v>277</v>
      </c>
      <c r="O229" s="25" t="s">
        <v>277</v>
      </c>
      <c r="P229" s="25" t="s">
        <v>277</v>
      </c>
      <c r="Q229" s="25"/>
      <c r="R229" s="122" t="s">
        <v>277</v>
      </c>
      <c r="S229" s="122" t="s">
        <v>277</v>
      </c>
      <c r="T229" s="122" t="s">
        <v>277</v>
      </c>
      <c r="U229" s="122" t="s">
        <v>277</v>
      </c>
      <c r="V229" s="143" t="s">
        <v>277</v>
      </c>
      <c r="W229" s="141" t="s">
        <v>277</v>
      </c>
      <c r="X229" s="143" t="s">
        <v>277</v>
      </c>
      <c r="Y229" s="143" t="s">
        <v>277</v>
      </c>
      <c r="Z229" s="24"/>
      <c r="AA229" s="24" t="s">
        <v>262</v>
      </c>
      <c r="AB229" s="24" t="s">
        <v>73</v>
      </c>
      <c r="AC229" s="24">
        <f t="shared" si="9"/>
        <v>4</v>
      </c>
      <c r="AD229" s="19" t="s">
        <v>277</v>
      </c>
      <c r="AE229" s="8"/>
      <c r="AF229" s="20"/>
      <c r="AG229" s="20"/>
      <c r="AH229" s="20"/>
      <c r="AI229" s="20"/>
      <c r="AJ229" s="14"/>
      <c r="AK229" s="27"/>
    </row>
    <row r="230" spans="1:37" ht="15.75" thickBot="1" x14ac:dyDescent="0.3">
      <c r="A230" s="31" t="s">
        <v>105</v>
      </c>
      <c r="B230" s="66" t="s">
        <v>277</v>
      </c>
      <c r="C230" s="25">
        <v>0.95833333333333337</v>
      </c>
      <c r="D230" s="25">
        <v>1</v>
      </c>
      <c r="E230" s="26" t="s">
        <v>277</v>
      </c>
      <c r="F230" s="24" t="s">
        <v>277</v>
      </c>
      <c r="G230" s="24" t="s">
        <v>277</v>
      </c>
      <c r="H230" s="20" t="s">
        <v>19</v>
      </c>
      <c r="I230" s="20" t="s">
        <v>9</v>
      </c>
      <c r="J230" s="20" t="s">
        <v>166</v>
      </c>
      <c r="K230" s="147" t="s">
        <v>277</v>
      </c>
      <c r="L230" s="20"/>
      <c r="M230" s="127" t="s">
        <v>907</v>
      </c>
      <c r="N230" s="143" t="s">
        <v>277</v>
      </c>
      <c r="O230" s="25" t="s">
        <v>277</v>
      </c>
      <c r="P230" s="25" t="s">
        <v>277</v>
      </c>
      <c r="Q230" s="25"/>
      <c r="R230" s="122" t="s">
        <v>277</v>
      </c>
      <c r="S230" s="122">
        <v>1</v>
      </c>
      <c r="T230" s="122">
        <v>0</v>
      </c>
      <c r="U230" s="122">
        <v>0</v>
      </c>
      <c r="V230" s="143" t="s">
        <v>277</v>
      </c>
      <c r="W230" s="141" t="s">
        <v>277</v>
      </c>
      <c r="X230" s="143" t="s">
        <v>277</v>
      </c>
      <c r="Y230" s="143" t="s">
        <v>277</v>
      </c>
      <c r="Z230" s="24"/>
      <c r="AA230" s="24" t="s">
        <v>262</v>
      </c>
      <c r="AB230" s="24" t="s">
        <v>73</v>
      </c>
      <c r="AC230" s="24">
        <f t="shared" si="9"/>
        <v>4</v>
      </c>
      <c r="AD230" s="19" t="s">
        <v>277</v>
      </c>
      <c r="AE230" s="8"/>
      <c r="AF230" s="20"/>
      <c r="AG230" s="20"/>
      <c r="AH230" s="20"/>
      <c r="AI230" s="20"/>
      <c r="AJ230" s="14"/>
      <c r="AK230" s="27"/>
    </row>
    <row r="231" spans="1:37" s="109" customFormat="1" ht="16.5" thickBot="1" x14ac:dyDescent="0.3">
      <c r="A231" s="100" t="s">
        <v>258</v>
      </c>
      <c r="B231" s="101" t="s">
        <v>221</v>
      </c>
      <c r="C231" s="102" t="s">
        <v>221</v>
      </c>
      <c r="D231" s="102" t="s">
        <v>221</v>
      </c>
      <c r="E231" s="103" t="s">
        <v>221</v>
      </c>
      <c r="F231" s="101" t="s">
        <v>221</v>
      </c>
      <c r="G231" s="101" t="s">
        <v>221</v>
      </c>
      <c r="H231" s="101" t="s">
        <v>221</v>
      </c>
      <c r="I231" s="104" t="s">
        <v>152</v>
      </c>
      <c r="J231" s="101" t="s">
        <v>221</v>
      </c>
      <c r="K231" s="102" t="s">
        <v>221</v>
      </c>
      <c r="L231" s="101" t="s">
        <v>221</v>
      </c>
      <c r="M231" s="101" t="s">
        <v>221</v>
      </c>
      <c r="N231" s="106" t="s">
        <v>221</v>
      </c>
      <c r="O231" s="101" t="s">
        <v>221</v>
      </c>
      <c r="P231" s="101" t="s">
        <v>221</v>
      </c>
      <c r="Q231" s="101" t="s">
        <v>221</v>
      </c>
      <c r="R231" s="137" t="s">
        <v>221</v>
      </c>
      <c r="S231" s="137" t="s">
        <v>221</v>
      </c>
      <c r="T231" s="137" t="s">
        <v>221</v>
      </c>
      <c r="U231" s="137" t="s">
        <v>221</v>
      </c>
      <c r="V231" s="101" t="s">
        <v>221</v>
      </c>
      <c r="W231" s="101" t="s">
        <v>221</v>
      </c>
      <c r="X231" s="101" t="s">
        <v>221</v>
      </c>
      <c r="Y231" s="101" t="s">
        <v>221</v>
      </c>
      <c r="Z231" s="101" t="s">
        <v>195</v>
      </c>
      <c r="AA231" s="101" t="s">
        <v>262</v>
      </c>
      <c r="AB231" s="101" t="s">
        <v>244</v>
      </c>
      <c r="AC231" s="105">
        <f t="shared" si="9"/>
        <v>0</v>
      </c>
      <c r="AD231" s="106" t="s">
        <v>221</v>
      </c>
      <c r="AE231" s="101" t="s">
        <v>221</v>
      </c>
      <c r="AF231" s="101" t="s">
        <v>221</v>
      </c>
      <c r="AG231" s="101" t="s">
        <v>221</v>
      </c>
      <c r="AH231" s="101" t="s">
        <v>221</v>
      </c>
      <c r="AI231" s="101" t="s">
        <v>221</v>
      </c>
      <c r="AJ231" s="107"/>
      <c r="AK231" s="108"/>
    </row>
    <row r="232" spans="1:37" x14ac:dyDescent="0.25">
      <c r="A232" s="37" t="s">
        <v>108</v>
      </c>
      <c r="B232" s="68" t="s">
        <v>578</v>
      </c>
      <c r="C232" s="33">
        <v>0.3125</v>
      </c>
      <c r="D232" s="33">
        <v>0.35416666666666669</v>
      </c>
      <c r="E232" s="39" t="s">
        <v>930</v>
      </c>
      <c r="F232" s="32" t="s">
        <v>277</v>
      </c>
      <c r="G232" s="32" t="s">
        <v>277</v>
      </c>
      <c r="H232" s="11" t="s">
        <v>86</v>
      </c>
      <c r="I232" s="11" t="s">
        <v>152</v>
      </c>
      <c r="J232" s="11" t="s">
        <v>87</v>
      </c>
      <c r="K232" s="112" t="s">
        <v>277</v>
      </c>
      <c r="L232" s="11"/>
      <c r="M232" s="34" t="s">
        <v>277</v>
      </c>
      <c r="N232" s="34" t="s">
        <v>277</v>
      </c>
      <c r="O232" s="33" t="s">
        <v>277</v>
      </c>
      <c r="P232" s="33" t="s">
        <v>277</v>
      </c>
      <c r="Q232" s="33" t="s">
        <v>277</v>
      </c>
      <c r="R232" s="123" t="s">
        <v>277</v>
      </c>
      <c r="S232" s="123" t="s">
        <v>277</v>
      </c>
      <c r="T232" s="123" t="s">
        <v>277</v>
      </c>
      <c r="U232" s="123" t="s">
        <v>277</v>
      </c>
      <c r="V232" s="34" t="s">
        <v>277</v>
      </c>
      <c r="W232" s="142" t="s">
        <v>277</v>
      </c>
      <c r="X232" s="34" t="s">
        <v>277</v>
      </c>
      <c r="Y232" s="34" t="s">
        <v>277</v>
      </c>
      <c r="Z232" s="32"/>
      <c r="AA232" s="32" t="s">
        <v>262</v>
      </c>
      <c r="AB232" s="32" t="s">
        <v>10</v>
      </c>
      <c r="AC232" s="32">
        <f>(IF(AB232="F",1,0))+(IF(AB232="M",2,0))+(IF(AB232="A",3,0))+(IF(AB232="E",4,0))</f>
        <v>2</v>
      </c>
      <c r="AD232" s="12"/>
      <c r="AE232" s="40"/>
      <c r="AF232" s="11"/>
      <c r="AG232" s="11"/>
      <c r="AH232" s="11"/>
      <c r="AI232" s="11"/>
      <c r="AJ232" s="15"/>
      <c r="AK232" s="36"/>
    </row>
    <row r="233" spans="1:37" ht="26.25" x14ac:dyDescent="0.25">
      <c r="A233" s="59" t="s">
        <v>462</v>
      </c>
      <c r="B233" s="67" t="s">
        <v>221</v>
      </c>
      <c r="C233" s="42">
        <v>0.375</v>
      </c>
      <c r="D233" s="42">
        <v>0.38541666666666669</v>
      </c>
      <c r="E233" s="43" t="s">
        <v>277</v>
      </c>
      <c r="F233" s="41" t="s">
        <v>277</v>
      </c>
      <c r="G233" s="41" t="s">
        <v>277</v>
      </c>
      <c r="H233" s="21" t="s">
        <v>145</v>
      </c>
      <c r="I233" s="21" t="s">
        <v>152</v>
      </c>
      <c r="J233" s="96" t="s">
        <v>242</v>
      </c>
      <c r="K233" s="44" t="s">
        <v>277</v>
      </c>
      <c r="L233" s="41"/>
      <c r="M233" s="21" t="s">
        <v>875</v>
      </c>
      <c r="N233" s="44" t="s">
        <v>277</v>
      </c>
      <c r="O233" s="21" t="s">
        <v>277</v>
      </c>
      <c r="P233" s="21" t="s">
        <v>277</v>
      </c>
      <c r="Q233" s="21" t="s">
        <v>791</v>
      </c>
      <c r="R233" s="124" t="s">
        <v>277</v>
      </c>
      <c r="S233" s="124" t="s">
        <v>277</v>
      </c>
      <c r="T233" s="124" t="s">
        <v>277</v>
      </c>
      <c r="U233" s="124" t="s">
        <v>277</v>
      </c>
      <c r="V233" s="44" t="s">
        <v>277</v>
      </c>
      <c r="W233" s="44" t="s">
        <v>277</v>
      </c>
      <c r="X233" s="44" t="s">
        <v>277</v>
      </c>
      <c r="Y233" s="153" t="s">
        <v>277</v>
      </c>
      <c r="Z233" s="42"/>
      <c r="AA233" s="41" t="s">
        <v>262</v>
      </c>
      <c r="AB233" s="41" t="s">
        <v>10</v>
      </c>
      <c r="AC233" s="21">
        <f>(IF(AB233="F",1,0))+(IF(AB233="M",2,0))+(IF(AB233="A",3,0))+(IF(AB233="E",4,0))</f>
        <v>2</v>
      </c>
      <c r="AD233" s="41" t="s">
        <v>277</v>
      </c>
      <c r="AE233" s="21"/>
      <c r="AF233" s="21"/>
      <c r="AG233" s="21"/>
      <c r="AH233" s="21"/>
      <c r="AI233" s="21"/>
      <c r="AJ233" s="21" t="s">
        <v>336</v>
      </c>
      <c r="AK233" s="46"/>
    </row>
    <row r="234" spans="1:37" x14ac:dyDescent="0.25">
      <c r="A234" s="64" t="s">
        <v>169</v>
      </c>
      <c r="B234" s="67" t="s">
        <v>221</v>
      </c>
      <c r="C234" s="42">
        <v>0.39583333333333331</v>
      </c>
      <c r="D234" s="42">
        <v>0.45833333333333331</v>
      </c>
      <c r="E234" s="43" t="s">
        <v>277</v>
      </c>
      <c r="F234" s="41" t="s">
        <v>277</v>
      </c>
      <c r="G234" s="41" t="s">
        <v>277</v>
      </c>
      <c r="H234" s="21" t="s">
        <v>145</v>
      </c>
      <c r="I234" s="21" t="s">
        <v>152</v>
      </c>
      <c r="J234" s="21" t="s">
        <v>168</v>
      </c>
      <c r="K234" s="148" t="s">
        <v>277</v>
      </c>
      <c r="L234" s="21"/>
      <c r="M234" s="44" t="s">
        <v>852</v>
      </c>
      <c r="N234" s="44" t="s">
        <v>277</v>
      </c>
      <c r="O234" s="42" t="s">
        <v>725</v>
      </c>
      <c r="P234" s="42"/>
      <c r="Q234" s="42"/>
      <c r="R234" s="124" t="s">
        <v>277</v>
      </c>
      <c r="S234" s="124" t="s">
        <v>277</v>
      </c>
      <c r="T234" s="124" t="s">
        <v>277</v>
      </c>
      <c r="U234" s="124" t="s">
        <v>277</v>
      </c>
      <c r="V234" s="44" t="s">
        <v>277</v>
      </c>
      <c r="W234" s="140" t="s">
        <v>277</v>
      </c>
      <c r="X234" s="44" t="s">
        <v>277</v>
      </c>
      <c r="Y234" s="44" t="s">
        <v>277</v>
      </c>
      <c r="Z234" s="41"/>
      <c r="AA234" s="41" t="s">
        <v>262</v>
      </c>
      <c r="AB234" s="41" t="s">
        <v>10</v>
      </c>
      <c r="AC234" s="41">
        <f t="shared" ref="AC234:AC239" si="10">(IF(AB234="F",1,0))+(IF(AB234="M",2,0))+(IF(AB234="A",3,0))+(IF(AB234="E",4,0))</f>
        <v>2</v>
      </c>
      <c r="AD234" s="41" t="s">
        <v>277</v>
      </c>
      <c r="AE234" s="45"/>
      <c r="AF234" s="21"/>
      <c r="AG234" s="21"/>
      <c r="AH234" s="21"/>
      <c r="AI234" s="21"/>
      <c r="AJ234" s="17" t="s">
        <v>335</v>
      </c>
      <c r="AK234" s="46"/>
    </row>
    <row r="235" spans="1:37" x14ac:dyDescent="0.25">
      <c r="A235" s="59" t="s">
        <v>243</v>
      </c>
      <c r="B235" s="67" t="s">
        <v>221</v>
      </c>
      <c r="C235" s="42">
        <v>0.40625</v>
      </c>
      <c r="D235" s="42" t="s">
        <v>277</v>
      </c>
      <c r="E235" s="43" t="s">
        <v>277</v>
      </c>
      <c r="F235" s="41" t="s">
        <v>277</v>
      </c>
      <c r="G235" s="41" t="s">
        <v>277</v>
      </c>
      <c r="H235" s="21" t="s">
        <v>145</v>
      </c>
      <c r="I235" s="21" t="s">
        <v>152</v>
      </c>
      <c r="J235" s="99" t="s">
        <v>242</v>
      </c>
      <c r="K235" s="44" t="s">
        <v>277</v>
      </c>
      <c r="L235" s="41"/>
      <c r="M235" s="45" t="s">
        <v>875</v>
      </c>
      <c r="N235" s="44" t="s">
        <v>277</v>
      </c>
      <c r="O235" s="21" t="s">
        <v>277</v>
      </c>
      <c r="P235" s="21" t="s">
        <v>277</v>
      </c>
      <c r="Q235" s="21" t="s">
        <v>791</v>
      </c>
      <c r="R235" s="124" t="s">
        <v>277</v>
      </c>
      <c r="S235" s="124" t="s">
        <v>277</v>
      </c>
      <c r="T235" s="124" t="s">
        <v>277</v>
      </c>
      <c r="U235" s="124" t="s">
        <v>277</v>
      </c>
      <c r="V235" s="44" t="s">
        <v>277</v>
      </c>
      <c r="W235" s="44" t="s">
        <v>277</v>
      </c>
      <c r="X235" s="153" t="s">
        <v>277</v>
      </c>
      <c r="Y235" s="44" t="s">
        <v>277</v>
      </c>
      <c r="Z235" s="44"/>
      <c r="AA235" s="41" t="s">
        <v>262</v>
      </c>
      <c r="AB235" s="41" t="s">
        <v>10</v>
      </c>
      <c r="AC235" s="43">
        <f>(IF(AB235="F",1,0))+(IF(AB235="M",2,0))+(IF(AB235="A",3,0))+(IF(AB235="E",4,0))</f>
        <v>2</v>
      </c>
      <c r="AD235" s="41" t="s">
        <v>277</v>
      </c>
      <c r="AE235" s="21"/>
      <c r="AF235" s="21"/>
      <c r="AG235" s="21"/>
      <c r="AH235" s="21"/>
      <c r="AI235" s="21"/>
      <c r="AJ235" s="21" t="s">
        <v>336</v>
      </c>
      <c r="AK235" s="46"/>
    </row>
    <row r="236" spans="1:37" x14ac:dyDescent="0.25">
      <c r="A236" s="64" t="s">
        <v>463</v>
      </c>
      <c r="B236" s="67" t="s">
        <v>221</v>
      </c>
      <c r="C236" s="42">
        <v>0.41666666666666669</v>
      </c>
      <c r="D236" s="42">
        <v>0.47916666666666669</v>
      </c>
      <c r="E236" s="43" t="s">
        <v>277</v>
      </c>
      <c r="F236" s="41" t="s">
        <v>277</v>
      </c>
      <c r="G236" s="41" t="s">
        <v>277</v>
      </c>
      <c r="H236" s="21" t="s">
        <v>145</v>
      </c>
      <c r="I236" s="21" t="s">
        <v>152</v>
      </c>
      <c r="J236" s="21" t="s">
        <v>141</v>
      </c>
      <c r="K236" s="148" t="s">
        <v>277</v>
      </c>
      <c r="L236" s="21"/>
      <c r="M236" s="44" t="s">
        <v>852</v>
      </c>
      <c r="N236" s="44" t="s">
        <v>277</v>
      </c>
      <c r="O236" s="42" t="s">
        <v>277</v>
      </c>
      <c r="P236" s="42" t="s">
        <v>277</v>
      </c>
      <c r="Q236" s="42" t="s">
        <v>277</v>
      </c>
      <c r="R236" s="124" t="s">
        <v>277</v>
      </c>
      <c r="S236" s="124" t="s">
        <v>277</v>
      </c>
      <c r="T236" s="124" t="s">
        <v>277</v>
      </c>
      <c r="U236" s="124" t="s">
        <v>277</v>
      </c>
      <c r="V236" s="44" t="s">
        <v>277</v>
      </c>
      <c r="W236" s="140" t="s">
        <v>277</v>
      </c>
      <c r="X236" s="44" t="s">
        <v>277</v>
      </c>
      <c r="Y236" s="44" t="s">
        <v>277</v>
      </c>
      <c r="Z236" s="41"/>
      <c r="AA236" s="41" t="s">
        <v>262</v>
      </c>
      <c r="AB236" s="41" t="s">
        <v>10</v>
      </c>
      <c r="AC236" s="41">
        <f t="shared" si="10"/>
        <v>2</v>
      </c>
      <c r="AD236" s="41" t="s">
        <v>277</v>
      </c>
      <c r="AE236" s="45"/>
      <c r="AF236" s="21"/>
      <c r="AG236" s="21"/>
      <c r="AH236" s="21"/>
      <c r="AI236" s="21"/>
      <c r="AJ236" s="17" t="s">
        <v>336</v>
      </c>
      <c r="AK236" s="46"/>
    </row>
    <row r="237" spans="1:37" x14ac:dyDescent="0.25">
      <c r="A237" s="31" t="s">
        <v>172</v>
      </c>
      <c r="B237" s="66" t="s">
        <v>277</v>
      </c>
      <c r="C237" s="25">
        <v>0.4375</v>
      </c>
      <c r="D237" s="25">
        <v>0.47916666666666669</v>
      </c>
      <c r="E237" s="26" t="s">
        <v>277</v>
      </c>
      <c r="F237" s="24" t="s">
        <v>277</v>
      </c>
      <c r="G237" s="24" t="s">
        <v>277</v>
      </c>
      <c r="H237" s="20" t="s">
        <v>21</v>
      </c>
      <c r="I237" s="20" t="s">
        <v>152</v>
      </c>
      <c r="J237" s="20" t="s">
        <v>97</v>
      </c>
      <c r="K237" s="147" t="s">
        <v>277</v>
      </c>
      <c r="L237" s="20"/>
      <c r="M237" s="70" t="s">
        <v>852</v>
      </c>
      <c r="N237" s="143" t="s">
        <v>277</v>
      </c>
      <c r="O237" s="25" t="s">
        <v>277</v>
      </c>
      <c r="P237" s="25" t="s">
        <v>277</v>
      </c>
      <c r="Q237" s="25"/>
      <c r="R237" s="122" t="s">
        <v>277</v>
      </c>
      <c r="S237" s="122" t="s">
        <v>277</v>
      </c>
      <c r="T237" s="122" t="s">
        <v>277</v>
      </c>
      <c r="U237" s="122" t="s">
        <v>277</v>
      </c>
      <c r="V237" s="143" t="s">
        <v>277</v>
      </c>
      <c r="W237" s="141" t="s">
        <v>277</v>
      </c>
      <c r="X237" s="143" t="s">
        <v>277</v>
      </c>
      <c r="Y237" s="143" t="s">
        <v>277</v>
      </c>
      <c r="Z237" s="24"/>
      <c r="AA237" s="24" t="s">
        <v>262</v>
      </c>
      <c r="AB237" s="24" t="s">
        <v>10</v>
      </c>
      <c r="AC237" s="24">
        <f t="shared" si="10"/>
        <v>2</v>
      </c>
      <c r="AD237" s="19" t="s">
        <v>277</v>
      </c>
      <c r="AE237" s="8"/>
      <c r="AF237" s="20"/>
      <c r="AG237" s="20"/>
      <c r="AH237" s="20"/>
      <c r="AI237" s="20"/>
      <c r="AJ237" s="14"/>
      <c r="AK237" s="27"/>
    </row>
    <row r="238" spans="1:37" ht="39" x14ac:dyDescent="0.25">
      <c r="A238" s="31" t="s">
        <v>171</v>
      </c>
      <c r="B238" s="66" t="s">
        <v>277</v>
      </c>
      <c r="C238" s="25">
        <v>0.47916666666666669</v>
      </c>
      <c r="D238" s="25">
        <v>0.54166666666666663</v>
      </c>
      <c r="E238" s="26" t="s">
        <v>277</v>
      </c>
      <c r="F238" s="24" t="s">
        <v>277</v>
      </c>
      <c r="G238" s="24" t="s">
        <v>277</v>
      </c>
      <c r="H238" s="20" t="s">
        <v>21</v>
      </c>
      <c r="I238" s="20" t="s">
        <v>152</v>
      </c>
      <c r="J238" s="20" t="s">
        <v>141</v>
      </c>
      <c r="K238" s="147" t="s">
        <v>277</v>
      </c>
      <c r="L238" s="20"/>
      <c r="M238" s="70" t="s">
        <v>852</v>
      </c>
      <c r="N238" s="143" t="s">
        <v>277</v>
      </c>
      <c r="O238" s="25" t="s">
        <v>277</v>
      </c>
      <c r="P238" s="25" t="s">
        <v>277</v>
      </c>
      <c r="Q238" s="132" t="s">
        <v>886</v>
      </c>
      <c r="R238" s="122" t="s">
        <v>277</v>
      </c>
      <c r="S238" s="122" t="s">
        <v>277</v>
      </c>
      <c r="T238" s="122" t="s">
        <v>277</v>
      </c>
      <c r="U238" s="122" t="s">
        <v>277</v>
      </c>
      <c r="V238" s="143" t="s">
        <v>277</v>
      </c>
      <c r="W238" s="141" t="s">
        <v>277</v>
      </c>
      <c r="X238" s="143" t="s">
        <v>277</v>
      </c>
      <c r="Y238" s="143" t="s">
        <v>277</v>
      </c>
      <c r="Z238" s="24"/>
      <c r="AA238" s="24" t="s">
        <v>262</v>
      </c>
      <c r="AB238" s="24" t="s">
        <v>7</v>
      </c>
      <c r="AC238" s="24">
        <f t="shared" si="10"/>
        <v>1</v>
      </c>
      <c r="AD238" s="19" t="s">
        <v>277</v>
      </c>
      <c r="AE238" s="8"/>
      <c r="AF238" s="20"/>
      <c r="AG238" s="20"/>
      <c r="AH238" s="20"/>
      <c r="AI238" s="20"/>
      <c r="AJ238" s="14"/>
      <c r="AK238" s="27"/>
    </row>
    <row r="239" spans="1:37" x14ac:dyDescent="0.25">
      <c r="A239" s="31" t="s">
        <v>170</v>
      </c>
      <c r="B239" s="66" t="s">
        <v>277</v>
      </c>
      <c r="C239" s="25">
        <v>0.58333333333333337</v>
      </c>
      <c r="D239" s="25" t="s">
        <v>277</v>
      </c>
      <c r="E239" s="26" t="s">
        <v>277</v>
      </c>
      <c r="F239" s="24" t="s">
        <v>277</v>
      </c>
      <c r="G239" s="24" t="s">
        <v>277</v>
      </c>
      <c r="H239" s="20" t="s">
        <v>21</v>
      </c>
      <c r="I239" s="20" t="s">
        <v>152</v>
      </c>
      <c r="J239" s="20" t="s">
        <v>141</v>
      </c>
      <c r="K239" s="147" t="s">
        <v>277</v>
      </c>
      <c r="L239" s="20"/>
      <c r="M239" s="70" t="s">
        <v>852</v>
      </c>
      <c r="N239" s="143" t="s">
        <v>277</v>
      </c>
      <c r="O239" s="25" t="s">
        <v>277</v>
      </c>
      <c r="P239" s="25" t="s">
        <v>277</v>
      </c>
      <c r="Q239" s="25" t="s">
        <v>277</v>
      </c>
      <c r="R239" s="122" t="s">
        <v>277</v>
      </c>
      <c r="S239" s="122" t="s">
        <v>277</v>
      </c>
      <c r="T239" s="122" t="s">
        <v>277</v>
      </c>
      <c r="U239" s="122" t="s">
        <v>277</v>
      </c>
      <c r="V239" s="143" t="s">
        <v>277</v>
      </c>
      <c r="W239" s="141" t="s">
        <v>277</v>
      </c>
      <c r="X239" s="143" t="s">
        <v>277</v>
      </c>
      <c r="Y239" s="143" t="s">
        <v>277</v>
      </c>
      <c r="Z239" s="24"/>
      <c r="AA239" s="24" t="s">
        <v>262</v>
      </c>
      <c r="AB239" s="24" t="s">
        <v>11</v>
      </c>
      <c r="AC239" s="24">
        <f t="shared" si="10"/>
        <v>3</v>
      </c>
      <c r="AD239" s="19" t="s">
        <v>277</v>
      </c>
      <c r="AE239" s="8"/>
      <c r="AF239" s="20"/>
      <c r="AG239" s="20"/>
      <c r="AH239" s="20"/>
      <c r="AI239" s="20"/>
      <c r="AJ239" s="14"/>
      <c r="AK239" s="27"/>
    </row>
    <row r="240" spans="1:37" x14ac:dyDescent="0.25">
      <c r="A240" s="31" t="s">
        <v>593</v>
      </c>
      <c r="B240" s="66" t="s">
        <v>277</v>
      </c>
      <c r="C240" s="114" t="s">
        <v>277</v>
      </c>
      <c r="D240" s="114" t="s">
        <v>277</v>
      </c>
      <c r="E240" s="114" t="s">
        <v>277</v>
      </c>
      <c r="F240" s="114" t="s">
        <v>277</v>
      </c>
      <c r="G240" s="114" t="s">
        <v>277</v>
      </c>
      <c r="H240" s="114" t="s">
        <v>277</v>
      </c>
      <c r="I240" s="114" t="s">
        <v>277</v>
      </c>
      <c r="J240" s="114" t="s">
        <v>277</v>
      </c>
      <c r="K240" s="147" t="s">
        <v>277</v>
      </c>
      <c r="L240" s="20"/>
      <c r="M240" s="70" t="s">
        <v>277</v>
      </c>
      <c r="N240" s="143" t="s">
        <v>277</v>
      </c>
      <c r="O240" s="25"/>
      <c r="P240" s="25"/>
      <c r="Q240" s="25"/>
      <c r="R240" s="138">
        <f>SUM(R1:R239)</f>
        <v>12</v>
      </c>
      <c r="S240" s="138">
        <f>SUM(S1:S239)</f>
        <v>103</v>
      </c>
      <c r="T240" s="138">
        <f>SUM(T1:T239)</f>
        <v>0</v>
      </c>
      <c r="U240" s="138">
        <f t="shared" ref="U240" si="11">SUM(U1:U239)</f>
        <v>0</v>
      </c>
      <c r="V240" s="143"/>
      <c r="W240" s="141"/>
      <c r="X240" s="143"/>
      <c r="Y240" s="143"/>
      <c r="Z240" s="114"/>
      <c r="AA240" s="114" t="s">
        <v>277</v>
      </c>
      <c r="AB240" s="114" t="s">
        <v>277</v>
      </c>
      <c r="AC240" s="24"/>
      <c r="AD240" s="114" t="s">
        <v>277</v>
      </c>
      <c r="AE240" s="8"/>
      <c r="AF240" s="20"/>
      <c r="AG240" s="20"/>
      <c r="AH240" s="20"/>
      <c r="AI240" s="20"/>
      <c r="AJ240" s="14"/>
      <c r="AK240" s="27"/>
    </row>
    <row r="241" spans="1:37" ht="15.75" thickBot="1" x14ac:dyDescent="0.3">
      <c r="A241" s="115" t="s">
        <v>594</v>
      </c>
      <c r="B241" s="116" t="s">
        <v>277</v>
      </c>
      <c r="C241" s="117" t="s">
        <v>277</v>
      </c>
      <c r="D241" s="117" t="s">
        <v>277</v>
      </c>
      <c r="E241" s="117" t="s">
        <v>277</v>
      </c>
      <c r="F241" s="117" t="s">
        <v>277</v>
      </c>
      <c r="G241" s="117" t="s">
        <v>277</v>
      </c>
      <c r="H241" s="117" t="s">
        <v>277</v>
      </c>
      <c r="I241" s="117" t="s">
        <v>277</v>
      </c>
      <c r="J241" s="117" t="s">
        <v>277</v>
      </c>
      <c r="K241" s="149" t="s">
        <v>277</v>
      </c>
      <c r="L241" s="22"/>
      <c r="M241" s="51" t="s">
        <v>277</v>
      </c>
      <c r="N241" s="51" t="s">
        <v>277</v>
      </c>
      <c r="O241" s="50"/>
      <c r="P241" s="50"/>
      <c r="Q241" s="50"/>
      <c r="R241" s="139"/>
      <c r="S241" s="139"/>
      <c r="T241" s="139"/>
      <c r="U241" s="139">
        <f>S240-U240</f>
        <v>103</v>
      </c>
      <c r="V241" s="51"/>
      <c r="W241" s="154"/>
      <c r="X241" s="51"/>
      <c r="Y241" s="51"/>
      <c r="Z241" s="117"/>
      <c r="AA241" s="117" t="s">
        <v>277</v>
      </c>
      <c r="AB241" s="117" t="s">
        <v>277</v>
      </c>
      <c r="AC241" s="49"/>
      <c r="AD241" s="117" t="s">
        <v>277</v>
      </c>
      <c r="AE241" s="52"/>
      <c r="AF241" s="22"/>
      <c r="AG241" s="22"/>
      <c r="AH241" s="22"/>
      <c r="AI241" s="22"/>
      <c r="AJ241" s="18"/>
      <c r="AK241" s="53"/>
    </row>
  </sheetData>
  <autoFilter ref="A1:AK241" xr:uid="{C11BCD19-C110-4E62-B598-FF09B805BCFF}"/>
  <mergeCells count="3">
    <mergeCell ref="M100:M103"/>
    <mergeCell ref="M144:M146"/>
    <mergeCell ref="M197:M199"/>
  </mergeCells>
  <conditionalFormatting sqref="G1:G12 G14:G29 G31:G35 G40:G53 G70:G122 G124:G177 G179:G230 G232:G1048576 G57:G68 G37">
    <cfRule type="cellIs" dxfId="120" priority="173" operator="equal">
      <formula>"closed"</formula>
    </cfRule>
    <cfRule type="cellIs" dxfId="119" priority="174" operator="equal">
      <formula>"Waitlist"</formula>
    </cfRule>
    <cfRule type="cellIs" dxfId="118" priority="175" operator="equal">
      <formula>"Open"</formula>
    </cfRule>
  </conditionalFormatting>
  <conditionalFormatting sqref="G13">
    <cfRule type="cellIs" dxfId="117" priority="169" operator="equal">
      <formula>"closed"</formula>
    </cfRule>
    <cfRule type="cellIs" dxfId="116" priority="170" operator="equal">
      <formula>"Waitlist"</formula>
    </cfRule>
    <cfRule type="cellIs" dxfId="115" priority="171" operator="equal">
      <formula>"Open"</formula>
    </cfRule>
  </conditionalFormatting>
  <conditionalFormatting sqref="G30">
    <cfRule type="cellIs" dxfId="114" priority="165" operator="equal">
      <formula>"closed"</formula>
    </cfRule>
    <cfRule type="cellIs" dxfId="113" priority="166" operator="equal">
      <formula>"Waitlist"</formula>
    </cfRule>
    <cfRule type="cellIs" dxfId="112" priority="167" operator="equal">
      <formula>"Open"</formula>
    </cfRule>
  </conditionalFormatting>
  <conditionalFormatting sqref="G38">
    <cfRule type="cellIs" dxfId="111" priority="161" operator="equal">
      <formula>"closed"</formula>
    </cfRule>
    <cfRule type="cellIs" dxfId="110" priority="162" operator="equal">
      <formula>"Waitlist"</formula>
    </cfRule>
    <cfRule type="cellIs" dxfId="109" priority="163" operator="equal">
      <formula>"Open"</formula>
    </cfRule>
  </conditionalFormatting>
  <conditionalFormatting sqref="G69">
    <cfRule type="cellIs" dxfId="108" priority="157" operator="equal">
      <formula>"closed"</formula>
    </cfRule>
    <cfRule type="cellIs" dxfId="107" priority="158" operator="equal">
      <formula>"Waitlist"</formula>
    </cfRule>
    <cfRule type="cellIs" dxfId="106" priority="159" operator="equal">
      <formula>"Open"</formula>
    </cfRule>
  </conditionalFormatting>
  <conditionalFormatting sqref="G123">
    <cfRule type="cellIs" dxfId="105" priority="153" operator="equal">
      <formula>"closed"</formula>
    </cfRule>
    <cfRule type="cellIs" dxfId="104" priority="154" operator="equal">
      <formula>"Waitlist"</formula>
    </cfRule>
    <cfRule type="cellIs" dxfId="103" priority="155" operator="equal">
      <formula>"Open"</formula>
    </cfRule>
  </conditionalFormatting>
  <conditionalFormatting sqref="G178">
    <cfRule type="cellIs" dxfId="102" priority="149" operator="equal">
      <formula>"closed"</formula>
    </cfRule>
    <cfRule type="cellIs" dxfId="101" priority="150" operator="equal">
      <formula>"Waitlist"</formula>
    </cfRule>
    <cfRule type="cellIs" dxfId="100" priority="151" operator="equal">
      <formula>"Open"</formula>
    </cfRule>
  </conditionalFormatting>
  <conditionalFormatting sqref="G231">
    <cfRule type="cellIs" dxfId="99" priority="145" operator="equal">
      <formula>"closed"</formula>
    </cfRule>
    <cfRule type="cellIs" dxfId="98" priority="146" operator="equal">
      <formula>"Waitlist"</formula>
    </cfRule>
    <cfRule type="cellIs" dxfId="97" priority="147" operator="equal">
      <formula>"Open"</formula>
    </cfRule>
  </conditionalFormatting>
  <conditionalFormatting sqref="G55">
    <cfRule type="cellIs" dxfId="96" priority="137" operator="equal">
      <formula>"closed"</formula>
    </cfRule>
    <cfRule type="cellIs" dxfId="95" priority="138" operator="equal">
      <formula>"Waitlist"</formula>
    </cfRule>
    <cfRule type="cellIs" dxfId="94" priority="139" operator="equal">
      <formula>"Open"</formula>
    </cfRule>
  </conditionalFormatting>
  <conditionalFormatting sqref="G56">
    <cfRule type="cellIs" dxfId="93" priority="133" operator="equal">
      <formula>"closed"</formula>
    </cfRule>
    <cfRule type="cellIs" dxfId="92" priority="134" operator="equal">
      <formula>"Waitlist"</formula>
    </cfRule>
    <cfRule type="cellIs" dxfId="91" priority="135" operator="equal">
      <formula>"Open"</formula>
    </cfRule>
  </conditionalFormatting>
  <conditionalFormatting sqref="G54">
    <cfRule type="cellIs" dxfId="90" priority="129" operator="equal">
      <formula>"closed"</formula>
    </cfRule>
    <cfRule type="cellIs" dxfId="89" priority="130" operator="equal">
      <formula>"Waitlist"</formula>
    </cfRule>
    <cfRule type="cellIs" dxfId="88" priority="131" operator="equal">
      <formula>"Open"</formula>
    </cfRule>
  </conditionalFormatting>
  <conditionalFormatting sqref="O17:Q17">
    <cfRule type="cellIs" dxfId="87" priority="128" operator="equal">
      <formula>0</formula>
    </cfRule>
  </conditionalFormatting>
  <conditionalFormatting sqref="Q19">
    <cfRule type="cellIs" dxfId="86" priority="127" operator="equal">
      <formula>0</formula>
    </cfRule>
  </conditionalFormatting>
  <conditionalFormatting sqref="Q21">
    <cfRule type="cellIs" dxfId="85" priority="126" operator="equal">
      <formula>0</formula>
    </cfRule>
  </conditionalFormatting>
  <conditionalFormatting sqref="G39">
    <cfRule type="cellIs" dxfId="84" priority="122" operator="equal">
      <formula>"closed"</formula>
    </cfRule>
    <cfRule type="cellIs" dxfId="83" priority="123" operator="equal">
      <formula>"Waitlist"</formula>
    </cfRule>
    <cfRule type="cellIs" dxfId="82" priority="124" operator="equal">
      <formula>"Open"</formula>
    </cfRule>
  </conditionalFormatting>
  <conditionalFormatting sqref="Q20">
    <cfRule type="cellIs" dxfId="81" priority="121" operator="equal">
      <formula>0</formula>
    </cfRule>
  </conditionalFormatting>
  <conditionalFormatting sqref="Q96">
    <cfRule type="cellIs" dxfId="80" priority="120" operator="equal">
      <formula>0</formula>
    </cfRule>
  </conditionalFormatting>
  <conditionalFormatting sqref="Q111">
    <cfRule type="cellIs" dxfId="79" priority="115" operator="equal">
      <formula>0</formula>
    </cfRule>
  </conditionalFormatting>
  <conditionalFormatting sqref="Q113">
    <cfRule type="cellIs" dxfId="78" priority="114" operator="equal">
      <formula>0</formula>
    </cfRule>
  </conditionalFormatting>
  <conditionalFormatting sqref="Q115">
    <cfRule type="cellIs" dxfId="77" priority="113" operator="equal">
      <formula>0</formula>
    </cfRule>
  </conditionalFormatting>
  <conditionalFormatting sqref="Q117">
    <cfRule type="cellIs" dxfId="76" priority="111" operator="equal">
      <formula>0</formula>
    </cfRule>
  </conditionalFormatting>
  <conditionalFormatting sqref="Q118">
    <cfRule type="cellIs" dxfId="75" priority="109" operator="equal">
      <formula>0</formula>
    </cfRule>
  </conditionalFormatting>
  <conditionalFormatting sqref="Q119">
    <cfRule type="cellIs" dxfId="74" priority="107" operator="equal">
      <formula>0</formula>
    </cfRule>
  </conditionalFormatting>
  <conditionalFormatting sqref="Q120">
    <cfRule type="cellIs" dxfId="73" priority="105" operator="equal">
      <formula>0</formula>
    </cfRule>
  </conditionalFormatting>
  <conditionalFormatting sqref="Q122">
    <cfRule type="cellIs" dxfId="72" priority="103" operator="equal">
      <formula>0</formula>
    </cfRule>
  </conditionalFormatting>
  <conditionalFormatting sqref="P134">
    <cfRule type="cellIs" dxfId="71" priority="101" operator="equal">
      <formula>0</formula>
    </cfRule>
  </conditionalFormatting>
  <conditionalFormatting sqref="Q134">
    <cfRule type="cellIs" dxfId="70" priority="100" operator="equal">
      <formula>0</formula>
    </cfRule>
  </conditionalFormatting>
  <conditionalFormatting sqref="O3:Q3">
    <cfRule type="cellIs" dxfId="69" priority="89" operator="equal">
      <formula>0</formula>
    </cfRule>
  </conditionalFormatting>
  <conditionalFormatting sqref="G36">
    <cfRule type="cellIs" dxfId="68" priority="85" operator="equal">
      <formula>"closed"</formula>
    </cfRule>
    <cfRule type="cellIs" dxfId="67" priority="86" operator="equal">
      <formula>"Waitlist"</formula>
    </cfRule>
    <cfRule type="cellIs" dxfId="66" priority="87" operator="equal">
      <formula>"Open"</formula>
    </cfRule>
  </conditionalFormatting>
  <conditionalFormatting sqref="O108">
    <cfRule type="cellIs" dxfId="65" priority="83" operator="equal">
      <formula>0</formula>
    </cfRule>
  </conditionalFormatting>
  <conditionalFormatting sqref="Q136">
    <cfRule type="cellIs" dxfId="64" priority="80" operator="equal">
      <formula>0</formula>
    </cfRule>
  </conditionalFormatting>
  <conditionalFormatting sqref="Q104">
    <cfRule type="cellIs" dxfId="63" priority="74" operator="equal">
      <formula>0</formula>
    </cfRule>
  </conditionalFormatting>
  <conditionalFormatting sqref="O215">
    <cfRule type="cellIs" dxfId="62" priority="54" operator="equal">
      <formula>0</formula>
    </cfRule>
  </conditionalFormatting>
  <conditionalFormatting sqref="O217">
    <cfRule type="cellIs" dxfId="61" priority="53" operator="equal">
      <formula>0</formula>
    </cfRule>
  </conditionalFormatting>
  <conditionalFormatting sqref="N194">
    <cfRule type="cellIs" dxfId="60" priority="10" operator="equal">
      <formula>0</formula>
    </cfRule>
  </conditionalFormatting>
  <conditionalFormatting sqref="A1:U239">
    <cfRule type="containsBlanks" dxfId="59" priority="8">
      <formula>LEN(TRIM(A1))=0</formula>
    </cfRule>
  </conditionalFormatting>
  <conditionalFormatting sqref="T1:U241">
    <cfRule type="cellIs" dxfId="58" priority="5" operator="equal">
      <formula>0</formula>
    </cfRule>
    <cfRule type="cellIs" dxfId="57" priority="6" operator="equal">
      <formula>1</formula>
    </cfRule>
  </conditionalFormatting>
  <conditionalFormatting sqref="R1:S241">
    <cfRule type="cellIs" dxfId="56" priority="4" operator="equal">
      <formula>1</formula>
    </cfRule>
  </conditionalFormatting>
  <conditionalFormatting sqref="V1:Y239">
    <cfRule type="containsBlanks" dxfId="55" priority="1">
      <formula>LEN(TRIM(V1))=0</formula>
    </cfRule>
  </conditionalFormatting>
  <hyperlinks>
    <hyperlink ref="AE74" r:id="rId1" display="https://wilderness-voyageurs.com" xr:uid="{E7AFCA65-39D9-4269-89C7-57D98B1A1202}"/>
    <hyperlink ref="AE74:AE76" r:id="rId2" display="https://wilderness-voyageurs.com" xr:uid="{01B6A8C0-38EE-4F27-8CD9-EB6A9D7AD16C}"/>
    <hyperlink ref="AE84" r:id="rId3" xr:uid="{87CFBAFE-F24C-4A43-930C-9D18AFC10D23}"/>
    <hyperlink ref="AE80" r:id="rId4" xr:uid="{CE60B330-EDB7-4195-A507-D06F3793AE0E}"/>
    <hyperlink ref="AE81" r:id="rId5" xr:uid="{F107C62F-28C2-4597-AB00-8C82109097F4}"/>
    <hyperlink ref="AE76" r:id="rId6" xr:uid="{9AA16896-F0EF-4DF6-BC4C-A923E49FAD6A}"/>
    <hyperlink ref="AE128" r:id="rId7" display="https://wilderness-voyageurs.com" xr:uid="{5B6A97B1-375B-4DD7-9493-BC5359BC2794}"/>
    <hyperlink ref="AE127" r:id="rId8" xr:uid="{98EB8C03-D25B-46B1-9AB5-754F5A82217F}"/>
    <hyperlink ref="AE185" r:id="rId9" xr:uid="{66F5D779-2E12-43E0-813F-0800229F0683}"/>
    <hyperlink ref="AE126" r:id="rId10" xr:uid="{269B3DFA-EA3B-44DA-905D-05EE8D0F6345}"/>
    <hyperlink ref="AE189" r:id="rId11" xr:uid="{BACA55F5-4006-4701-BBD3-71419B1067BF}"/>
    <hyperlink ref="AE189:AE190" r:id="rId12" display="https://wvstateparks.com/park/coopers-rock-state-forest/" xr:uid="{50C41A99-CA97-4491-A5E7-6B9BB650AEEE}"/>
    <hyperlink ref="AE183" r:id="rId13" xr:uid="{EC79D9D0-B5D7-4BAA-AF0C-0ACDC5CA2250}"/>
    <hyperlink ref="AF183" r:id="rId14" xr:uid="{E1F14C8B-ED42-4F3D-9FC9-C63A6C70C503}"/>
    <hyperlink ref="AF181" r:id="rId15" display="mailto:groupsales@paconserve.org" xr:uid="{60F78240-04B8-4539-AE95-CA337F3E0BA2}"/>
    <hyperlink ref="AF84" r:id="rId16" xr:uid="{71909A41-59FF-4F5C-8FD7-C952D414654A}"/>
    <hyperlink ref="AG186" r:id="rId17" xr:uid="{F73A040F-6B2E-4278-B4D1-8E64BDD15EA3}"/>
    <hyperlink ref="AH6" r:id="rId18" display="tel:1-412-344-2550" xr:uid="{C3785DD5-EB89-4303-A135-C691ED74EB0B}"/>
    <hyperlink ref="AE6" r:id="rId19" xr:uid="{B0BCBAAB-E4C6-44FE-A4EE-D69217C094FC}"/>
    <hyperlink ref="AE15" r:id="rId20" xr:uid="{ECD527B0-CFD2-4F9C-9F96-BBEFA5237473}"/>
    <hyperlink ref="AE32" r:id="rId21" xr:uid="{6F484131-43AF-4BDF-B4DE-6367EF7FD1B1}"/>
    <hyperlink ref="AE33" r:id="rId22" xr:uid="{E89F7128-A8A8-4023-AF56-5FF2F7D1946D}"/>
    <hyperlink ref="AF127" r:id="rId23" xr:uid="{A7A1AF50-C428-446E-B01B-BA88DD74A188}"/>
    <hyperlink ref="AJ181" r:id="rId24" location="Frank%20Llyod%20Wright%20Tour" xr:uid="{8F0753C4-A979-4D8C-9B1A-81C96770C255}"/>
    <hyperlink ref="AJ182" r:id="rId25" location="Historical%20Tours" xr:uid="{51BD01E3-D559-4C2E-9489-9869B8889951}"/>
    <hyperlink ref="AJ183" r:id="rId26" location="Whitewater%20Rafting" xr:uid="{024A63AA-5C0B-48E7-8F31-05AEC99EF871}"/>
    <hyperlink ref="AJ184" r:id="rId27" location="West%20Virginia%20Botanic%20Garden" xr:uid="{D2D471C7-4F09-4A1B-A896-A2DCFDADA198}"/>
    <hyperlink ref="AJ185" r:id="rId28" location="QuebecRun" xr:uid="{3E71D1AB-9B04-469D-83DF-CB998C52DEA6}"/>
    <hyperlink ref="AJ186" r:id="rId29" location="Frank%20Llyod%20Wright%20Tour" xr:uid="{638ABABD-0E19-4515-9A40-FFE22A44558A}"/>
    <hyperlink ref="AJ192" r:id="rId30" location="Frank%20Llyod%20Wright%20Tour" xr:uid="{98EE74D7-C30B-430B-B24C-99CA99EB0DB0}"/>
    <hyperlink ref="AJ187" r:id="rId31" location="DeckersCreek" xr:uid="{6DA7FA15-2920-4A4B-9607-ECF3347F2F1D}"/>
    <hyperlink ref="AJ188" r:id="rId32" location="Rock%20Climbing" xr:uid="{335F8151-3D36-4064-8EE9-FE7879D88CF8}"/>
    <hyperlink ref="AJ196" r:id="rId33" location="Sunday" xr:uid="{23A6F44C-2619-4C9C-8166-6E071A90CE57}"/>
    <hyperlink ref="AJ213" r:id="rId34" location="Sunday" xr:uid="{D2C63874-03DE-431E-AC32-9B1B2276145E}"/>
    <hyperlink ref="AJ88" r:id="rId35" location="Swallow%20Falls" xr:uid="{8ACA36B7-0240-4039-96E4-0E837C5E69DC}"/>
    <hyperlink ref="AJ104" r:id="rId36" location="Friday" xr:uid="{ACBEC6CC-E87A-4516-88A6-25F2CDB511B5}"/>
    <hyperlink ref="AJ126" r:id="rId37" location="Hiking" xr:uid="{348DE0C7-960C-4AF6-8CEE-A61CDA81AC73}"/>
    <hyperlink ref="AJ189" r:id="rId38" location="CoopersRockModerateHike" xr:uid="{6B579440-792F-492C-AFB8-104D01DCD735}"/>
    <hyperlink ref="AJ2" r:id="rId39" location="Tuesday" xr:uid="{09C5A211-C677-45CD-AB73-E33E1E3C5EF4}"/>
    <hyperlink ref="A2" r:id="rId40" location="Tuesday" xr:uid="{3D1A24F6-8599-4AA3-9B7A-5427A5A55174}"/>
    <hyperlink ref="A7" r:id="rId41" location="Tuesday" xr:uid="{4FA321DE-6B47-43BC-86E1-5CF037547674}"/>
    <hyperlink ref="A8" r:id="rId42" xr:uid="{3AAED921-9819-41E4-BCA2-73A8E300BCCA}"/>
    <hyperlink ref="A9" r:id="rId43" xr:uid="{D241E274-8C79-4B81-BB99-734D6FAE3801}"/>
    <hyperlink ref="A10" r:id="rId44" xr:uid="{871EAD6C-7597-4780-98B0-D5BD5D5BFAF5}"/>
    <hyperlink ref="A11" r:id="rId45" location="Tuesday" xr:uid="{5BD04F5E-275D-4FF8-A928-D06F417A6505}"/>
    <hyperlink ref="A12" r:id="rId46" location="Tuesday" xr:uid="{CB3BD0FC-FED6-4DCA-B9C4-F41E9C22E752}"/>
    <hyperlink ref="A13" r:id="rId47" location="Wednesday" xr:uid="{605B104E-C16F-4D17-8824-0A79548AB350}"/>
    <hyperlink ref="A15" r:id="rId48" location="W5" xr:uid="{42C26C77-8150-42D9-A762-37754FDD4910}"/>
    <hyperlink ref="A16" r:id="rId49" location="W5" xr:uid="{CE66F230-8374-4B37-A013-BC5940B0EF3B}"/>
    <hyperlink ref="A18" r:id="rId50" location="W4" xr:uid="{D39EC652-5D55-49C6-90F0-287EA506AA1C}"/>
    <hyperlink ref="A19" r:id="rId51" location="W1" xr:uid="{A8067302-E682-4862-879F-A39FD17031D5}"/>
    <hyperlink ref="A20" r:id="rId52" location="W2" xr:uid="{114D7413-787E-452D-9B0C-44B4E0D22743}"/>
    <hyperlink ref="A21" r:id="rId53" location="W3" xr:uid="{3A34A0A8-F701-47C7-835D-D1A7013E4899}"/>
    <hyperlink ref="A24" r:id="rId54" location="EveningBoatCruise" xr:uid="{345B5D9A-0CF7-48BA-AAB2-CAB6FAA75BE2}"/>
    <hyperlink ref="A25" r:id="rId55" location="incline" display="Monongahela Incline" xr:uid="{0753FA91-476F-4FF6-8B4D-029D0F68A68C}"/>
    <hyperlink ref="A32" r:id="rId56" location="Th1" xr:uid="{EFC4AE67-59CF-40A0-8B4B-E66D25A291F5}"/>
    <hyperlink ref="A33" r:id="rId57" location="Th2" xr:uid="{5ACF9041-31DA-4D5C-81DE-FA28391F3699}"/>
    <hyperlink ref="A34" r:id="rId58" location="Th3" xr:uid="{AAB3E0FA-977A-48FB-A244-54FCA876592E}"/>
    <hyperlink ref="A70" r:id="rId59" location="Yoga" xr:uid="{58358AA1-F004-4232-B3A3-930C1349862E}"/>
    <hyperlink ref="A72" r:id="rId60" location="Pedal%20&amp;%20Paddle" xr:uid="{F6F2EC32-7543-420E-A1A4-8650C4A5BDC5}"/>
    <hyperlink ref="A73" r:id="rId61" location="Hike%20Laurel%20Highlands%20Trail" display="FO2: Hike Laurel Highlands Trail From Maple Summit Road to Ohiopyle (11.2 Miles)" xr:uid="{68927E6E-A69B-48F2-BF33-71F956F55375}"/>
    <hyperlink ref="A74" r:id="rId62" location="White%20Water%20Rafting" xr:uid="{860F7327-57BD-4135-8823-624E2A94C636}"/>
    <hyperlink ref="A75" r:id="rId63" location="Great%20Allegheny%20Passage" xr:uid="{9628C790-EBEC-4110-A508-6EB2BE6330CC}"/>
    <hyperlink ref="A76" r:id="rId64" location="Bear%20Run%20Nature%20Reserve" display="FO5: Bear Run Nature Reserve Hike" xr:uid="{A270359F-5656-4DB8-AF35-9C3C6939CEB6}"/>
    <hyperlink ref="A77" r:id="rId65" location="Baughman%20Rock%20Overlook" xr:uid="{7F5233CA-F615-4D9F-AB33-F2E08A4FFEA9}"/>
    <hyperlink ref="A78" r:id="rId66" location="Great%20Allegheny%20Passage" display="FOM1: ½ Day Bike the Great Allegheny Passage Rail-Trail - Confluence to Ohiopyle" xr:uid="{D8880C61-C303-477B-8E33-BE5B7D317CB7}"/>
    <hyperlink ref="A79" r:id="rId67" location="Cucumber%20Falls" xr:uid="{E9726264-0CDF-4917-9083-A923DC91657D}"/>
    <hyperlink ref="A80" r:id="rId68" location="Kentuck%20Knob" xr:uid="{9C577306-E9EA-401C-9FED-DBF6ED057FFD}"/>
    <hyperlink ref="A81" r:id="rId69" location="Kentuck%20Knob" xr:uid="{119195E9-48DA-419D-9A1B-86103175DB17}"/>
    <hyperlink ref="A84" r:id="rId70" location="Fallingwater" xr:uid="{E3B93257-7331-4F9A-86CD-755B19EACA51}"/>
    <hyperlink ref="A85" r:id="rId71" location="Ferncliff" display="FOA2: Easy Hike Ohiopyle's Ferncliff Peninsula" xr:uid="{B0AD1D08-3727-4056-8275-B47D76F41DD6}"/>
    <hyperlink ref="A88" r:id="rId72" location="Swallow%20Falls" xr:uid="{E88DF444-DFF6-439C-8097-CA424E2CAAC0}"/>
    <hyperlink ref="A89" r:id="rId73" location="Cheat%20Lake" display="FCM6: Paddle from Camp along Cheat Lake Round Trip to the Mason-Dixon Line" xr:uid="{FA99D381-5B8B-438F-9071-52A820581AAB}"/>
    <hyperlink ref="A92" r:id="rId74" location="general" xr:uid="{E0C56CE3-096E-4F7C-B364-50213D2362CD}"/>
    <hyperlink ref="A93" r:id="rId75" location="general" xr:uid="{D628A5E1-7F2F-4DF9-A7A9-30959A2565A7}"/>
    <hyperlink ref="A94" r:id="rId76" location="general" xr:uid="{E48F4EB9-0D87-4A8E-8753-6038478E1F11}"/>
    <hyperlink ref="A95" r:id="rId77" location="general" xr:uid="{60878BF1-56BF-41C7-ADCA-EB7CD75FFC7D}"/>
    <hyperlink ref="A96" r:id="rId78" location="general" xr:uid="{9F907505-B623-43C5-8A80-13C7AC28B4E7}"/>
    <hyperlink ref="A98" r:id="rId79" location="general" xr:uid="{D4BDDEFE-8079-4B20-8C9E-B7BDDC2C94A3}"/>
    <hyperlink ref="A99" r:id="rId80" location="Friday" display="FCA9: Learn to Canoe with Gabe Goldman" xr:uid="{812DCB03-1239-48DC-A555-C3148876C4E0}"/>
    <hyperlink ref="A100" r:id="rId81" location="general" xr:uid="{3CB22726-9E95-4843-A1E7-DE06BBC36A13}"/>
    <hyperlink ref="A101" r:id="rId82" location="general" xr:uid="{3EFA116D-1A29-42A0-BC91-9F1E0E77FE50}"/>
    <hyperlink ref="A102" r:id="rId83" location="general" xr:uid="{F4AD9073-42E6-472C-9620-7565C716B3D6}"/>
    <hyperlink ref="A103" r:id="rId84" location="general" xr:uid="{ADC09251-CC0C-4414-93A6-A8A0F1FFF245}"/>
    <hyperlink ref="A104" r:id="rId85" location="Friday" display="FCA10: Become a Campfire Building Expert with Gabe Goldman" xr:uid="{D96F0333-979C-4508-8BBA-2D80A29E92FB}"/>
    <hyperlink ref="A123" r:id="rId86" xr:uid="{BC354929-78FA-49C3-A9EE-E3EF894EA267}"/>
    <hyperlink ref="A124" r:id="rId87" location="Yoga" xr:uid="{E74BC5FA-2E34-4DA8-BA96-CE407E6D020B}"/>
    <hyperlink ref="A126" r:id="rId88" location="Hiking" xr:uid="{55C1839A-2B91-4156-B609-AA939F4F5283}"/>
    <hyperlink ref="A127" r:id="rId89" location="Caving" xr:uid="{4E4C0E7E-13A7-43D4-AF0F-6F984CEA8B2B}"/>
    <hyperlink ref="A128" r:id="rId90" xr:uid="{7DFB6F46-4BA7-428D-AB7C-76941C129525}"/>
    <hyperlink ref="A129" r:id="rId91" location="CoreArboretum" xr:uid="{59098B76-5772-4A9A-ABA2-74CB609DF12B}"/>
    <hyperlink ref="A130" r:id="rId92" location="FullDayBike" xr:uid="{212412C3-D399-4C3C-8653-E5217B0773E5}"/>
    <hyperlink ref="A131" r:id="rId93" location="MonNorthBike" xr:uid="{95F2D132-853E-46C9-9342-1B6C00A1E49B}"/>
    <hyperlink ref="A132" r:id="rId94" location="Core%20ArboretumHike" display="http://2018event.mosaicoutdoor.org/DaytimeActivities/SaturdayinMorgantown.aspx - Core%20ArboretumHike" xr:uid="{F3A818C3-B9F8-4A27-BC48-F453C09D2615}"/>
    <hyperlink ref="A133" r:id="rId95" location="HistoricTour" xr:uid="{59DD9624-59B2-4584-8CC3-DD29AF50FF8B}"/>
    <hyperlink ref="A136" r:id="rId96" location="MonSouthBike" xr:uid="{DAD7FFC1-8C7E-4F11-95E9-996BB0BC15FB}"/>
    <hyperlink ref="A137" r:id="rId97" location="Afternoon" xr:uid="{099542C3-B8FA-4D19-A7AD-8A486CAA3BAC}"/>
    <hyperlink ref="A138" r:id="rId98" location="Afternoon" xr:uid="{6F847E4C-09B6-427E-ADA4-4FE32BD41439}"/>
    <hyperlink ref="A141" r:id="rId99" location="general" xr:uid="{B5091C93-868F-45F1-BAFD-7E4399515462}"/>
    <hyperlink ref="A142" r:id="rId100" location="Saturday" display="Boat Speed Tour of Cheat Lake" xr:uid="{89BEADDA-062D-41CF-ABEA-F7C0A0EC9A10}"/>
    <hyperlink ref="A143" r:id="rId101" location="Saturday" display="Full Day Paddle of Cheat Lake" xr:uid="{A736560C-6FE1-4620-9B93-C0BF05D6BE1D}"/>
    <hyperlink ref="A144" r:id="rId102" location="general" xr:uid="{C36D72B8-4387-4ACE-80DE-B4AAD20C359D}"/>
    <hyperlink ref="A145" r:id="rId103" location="general" xr:uid="{6E5C7599-0C9E-426B-BCB5-D1FC25283503}"/>
    <hyperlink ref="A146" r:id="rId104" location="general" xr:uid="{29F76EFE-3110-4855-A777-E205260039F3}"/>
    <hyperlink ref="A147" r:id="rId105" location="Saturday" display="Experince the Nature of Emma Kaufmann Camp with Gabe Goldman" xr:uid="{51DB32C8-8AE1-4110-B277-70739E138FBA}"/>
    <hyperlink ref="A148" r:id="rId106" location="general" xr:uid="{F2E28A60-2929-44AA-921B-9DC4EE9E7494}"/>
    <hyperlink ref="A149" r:id="rId107" location="Saturday" xr:uid="{7977A12F-AB6D-4EBD-8F42-42C472BAD2F9}"/>
    <hyperlink ref="A151" r:id="rId108" location="Saturday" display="Torah Study Seesion with Ellen Flax" xr:uid="{A43DE809-D643-4BDC-8273-8EB3BEBB878F}"/>
    <hyperlink ref="A152" r:id="rId109" location="Saturday" xr:uid="{2CA5A135-80CC-437A-8AAB-63EDFF59EC11}"/>
    <hyperlink ref="A153" r:id="rId110" location="general" xr:uid="{BB2F9482-F692-471A-9376-C41BC0BF0BCF}"/>
    <hyperlink ref="A154" r:id="rId111" location="Saturday" display="Make a Dream Catcher with Gabe Goldman" xr:uid="{645FD3E7-8C9F-4306-B53D-A996BEA145CD}"/>
    <hyperlink ref="A155" r:id="rId112" location="general" display="High Ropes SA1" xr:uid="{C7FC138D-B664-46F3-933E-AAC47EF83742}"/>
    <hyperlink ref="A156" r:id="rId113" location="general" xr:uid="{4678E475-7DDC-4683-96A5-0ED81FED0FDD}"/>
    <hyperlink ref="A158" r:id="rId114" location="Saturday" xr:uid="{2CD9A8EC-4A2F-4DD1-8AE5-16B1FE53476E}"/>
    <hyperlink ref="A159" r:id="rId115" location="general" xr:uid="{53FD564A-D191-46AF-8DF6-7E2B0F147511}"/>
    <hyperlink ref="A160" r:id="rId116" location="general" display="High Ropes SA2" xr:uid="{5E998AA5-8BEF-45EE-8C3D-C2668D2DD170}"/>
    <hyperlink ref="A163" r:id="rId117" location="general" xr:uid="{CC71D734-C2E5-4906-BF5E-F256403C52DA}"/>
    <hyperlink ref="A164" r:id="rId118" location="Saturday" xr:uid="{65251E78-8D54-49B2-A3CD-B307EE474506}"/>
    <hyperlink ref="AJ178" r:id="rId119" xr:uid="{F5E36630-E501-4551-93FC-C70730EAF865}"/>
    <hyperlink ref="A178" r:id="rId120" xr:uid="{B686BBB6-67B6-4890-ABF5-5881F397B74A}"/>
    <hyperlink ref="A179" r:id="rId121" location="Yoga" display="Early Morning yoga Stretch" xr:uid="{12E9D693-F2C8-43DE-9830-88A37439346E}"/>
    <hyperlink ref="A181" r:id="rId122" location="Frank%20Llyod%20Wright%20Tour" xr:uid="{CFAC9AD4-836F-4206-8012-79655CC2976F}"/>
    <hyperlink ref="A182" r:id="rId123" location="Historical%20Tours" xr:uid="{8E47390A-3465-4B43-9E67-4F602F0F7A03}"/>
    <hyperlink ref="A183" r:id="rId124" location="Whitewater%20Rafting" xr:uid="{B886EB96-60C4-4A77-ABD9-302BDFEFDA65}"/>
    <hyperlink ref="A184" r:id="rId125" location="West%20Virginia%20Botanic%20Garden" xr:uid="{A26F2602-61B3-4D54-9751-BE9B6C0E9A85}"/>
    <hyperlink ref="A185" r:id="rId126" location="QuebecRun" display="SF5: Strenuous Hike at Quebec Run Wild Area" xr:uid="{6962D762-16F9-4326-953D-CCEE2F8A2055}"/>
    <hyperlink ref="A186" r:id="rId127" location="Frank%20Llyod%20Wright%20Tour" xr:uid="{FC0B81A8-B867-4B3B-A601-DB801F522824}"/>
    <hyperlink ref="A187" r:id="rId128" location="DeckersCreek" display="Decker's Creek Trail Bike Ride" xr:uid="{31C22964-D969-4F31-9638-4C2AF2DC5680}"/>
    <hyperlink ref="A188" r:id="rId129" location="Rock%20Climbing" xr:uid="{57AB978F-5A62-49D8-94C9-136B150D83DF}"/>
    <hyperlink ref="A189" r:id="rId130" location="CoopersRockModerateHike" xr:uid="{8B344C8B-D1B6-494A-8D75-0092291AF2B9}"/>
    <hyperlink ref="A190" r:id="rId131" location="CoopersRockModerateHike" display="Moderate Hike 2 at Coopers Rock" xr:uid="{DA86919B-8469-46F9-9822-FE1E3948EC9E}"/>
    <hyperlink ref="A191" r:id="rId132" location="CoopersRockModerateHike" xr:uid="{E1741A77-A1AB-471F-85C1-A4A81443993B}"/>
    <hyperlink ref="A192" r:id="rId133" location="Frank%20Llyod%20Wright%20Tour" xr:uid="{1232A160-6DB2-46D9-8D59-419FB5944CBF}"/>
    <hyperlink ref="A194" r:id="rId134" location="Frank%20Llyod%20Wright%20Tour" xr:uid="{335B1925-81D7-4721-BEAB-DE824D94A595}"/>
    <hyperlink ref="A196" r:id="rId135" location="general" xr:uid="{958016B2-87BC-41D0-90C6-602214A0CB8A}"/>
    <hyperlink ref="A197" r:id="rId136" location="general" xr:uid="{6F2F1529-0A76-464D-BC61-00277D99FD58}"/>
    <hyperlink ref="A198" r:id="rId137" location="general" xr:uid="{BF8328FD-EF44-411A-9EC4-4DD702CA4424}"/>
    <hyperlink ref="A199" r:id="rId138" location="general" xr:uid="{B589B654-2CE0-4A27-BA5D-76AC05F5153F}"/>
    <hyperlink ref="A200" r:id="rId139" location="general" xr:uid="{E3D45CCA-60B4-4DD8-8D0A-8874F6AA3ACD}"/>
    <hyperlink ref="A201" r:id="rId140" location="general" xr:uid="{53606797-E4F5-4FAA-939F-43EFAA02081B}"/>
    <hyperlink ref="A202" r:id="rId141" location="general" xr:uid="{39D9D1F0-D953-4769-B27A-4D94D89803C3}"/>
    <hyperlink ref="A203" r:id="rId142" location="general" xr:uid="{775258B8-AF12-4C7B-927A-A9AEE5ACFEFA}"/>
    <hyperlink ref="A204" r:id="rId143" location="general" xr:uid="{196877CE-D442-4691-AA18-8E4A6BEE8C3F}"/>
    <hyperlink ref="A205" r:id="rId144" location="general" xr:uid="{4EF4DDAA-A29F-4977-A8AA-8B89AC766F9E}"/>
    <hyperlink ref="A207" r:id="rId145" location="general" xr:uid="{8AC174A1-7DFE-49E0-99B6-2A097CBC20B1}"/>
    <hyperlink ref="A208" r:id="rId146" location="general" xr:uid="{DB38DB19-E088-4DFE-BF22-1FF0F45CE3C4}"/>
    <hyperlink ref="A212" r:id="rId147" location="general" xr:uid="{8E5423C7-D480-4485-A65E-72821EE398FC}"/>
    <hyperlink ref="A213" r:id="rId148" location="Sunday" display="R/T Paddle to Beach Marina (8-mile)" xr:uid="{BCAE5A6B-39DB-493A-B426-251F62A672FF}"/>
    <hyperlink ref="A220" r:id="rId149" location="Sunday" xr:uid="{67C5C866-F924-4EA1-900C-85CD4FF1B6ED}"/>
    <hyperlink ref="A221" r:id="rId150" location="Sunday" xr:uid="{865BB987-8675-4C54-9D95-7876BC0C7CA1}"/>
    <hyperlink ref="A233" r:id="rId151" location="CarDepartures" xr:uid="{6EDE0F47-E444-4492-876F-C534FABFC8C6}"/>
    <hyperlink ref="A234" r:id="rId152" location="BusDepartures" xr:uid="{C669EBB5-AFD9-4DE0-9B24-456DB1EC98AB}"/>
    <hyperlink ref="A235" r:id="rId153" location="CarDepartures" xr:uid="{614E3753-99BB-40BC-BC56-89741E7D39D5}"/>
    <hyperlink ref="A236" r:id="rId154" location="CarDepartures" xr:uid="{A04CE496-4534-413E-8434-FB416E545E7F}"/>
    <hyperlink ref="A86" r:id="rId155" location="Cucumber%20Falls" display="FOM2:Easy to Moderate Hike to Cucumber Falls via Great Gorge and Meadow Run Trails" xr:uid="{694F0DE9-F2F5-4E10-924B-80EE9323A11A}"/>
    <hyperlink ref="AE18" r:id="rId156" xr:uid="{7761BF8C-DFFF-411C-BD2A-20927BA64EA7}"/>
    <hyperlink ref="AF18" r:id="rId157" xr:uid="{C6FB927A-8725-44DE-ACA5-72357C7A1D50}"/>
    <hyperlink ref="AF72" r:id="rId158" xr:uid="{B6B9D4DC-6A7F-44CE-96D5-F75229EB3FBE}"/>
    <hyperlink ref="AF74:AF75" r:id="rId159" display="tracy@wilderness-voyageurs.com" xr:uid="{B7D8AA8B-4FCB-4571-B8F5-7A6F0B3D8623}"/>
    <hyperlink ref="AF78" r:id="rId160" display="tracy@wilderness-voyageurs.com" xr:uid="{C878C244-9D59-4D83-A02A-5BA1E394FE0B}"/>
    <hyperlink ref="AE78" r:id="rId161" display="https://wilderness-voyageurs.com" xr:uid="{D7717FB6-963D-4F39-B42E-D95BD9A1D644}"/>
    <hyperlink ref="AE130" r:id="rId162" xr:uid="{56551CB7-3288-4467-A006-851EC828132D}"/>
    <hyperlink ref="AE131" r:id="rId163" xr:uid="{19A534FF-119B-4B02-B778-A87C400C9C85}"/>
    <hyperlink ref="AE136" r:id="rId164" xr:uid="{0657171D-CFF4-4535-B538-484C50FE2470}"/>
    <hyperlink ref="AF130" r:id="rId165" xr:uid="{AAAA9995-0D3E-46C6-B957-A365AA0D8351}"/>
    <hyperlink ref="AF131" r:id="rId166" xr:uid="{61AC0199-A93F-45CF-A25A-6869571BCD57}"/>
    <hyperlink ref="AF136" r:id="rId167" xr:uid="{0D888016-0308-4A0E-8004-C28D3F7E195A}"/>
    <hyperlink ref="K181" r:id="rId168" location="Frank%20Llyod%20Wright%20Tour" xr:uid="{08D1C7D4-9713-4579-8B1D-6C3CCE953777}"/>
    <hyperlink ref="AE186" r:id="rId169" xr:uid="{E22D623F-F585-4EAD-BA23-C67F8C049D34}"/>
    <hyperlink ref="AF186" r:id="rId170" display="mailto:groupsales@paconserve.org" xr:uid="{1E1D1BA1-9C9C-44EE-A681-18E0562115A9}"/>
    <hyperlink ref="AF187" r:id="rId171" xr:uid="{A9786482-1323-4D70-BC73-E5AEF5CBA4BF}"/>
    <hyperlink ref="AE188" r:id="rId172" xr:uid="{9E3712F1-E0B9-4817-9F63-894FC9FD3824}"/>
    <hyperlink ref="AF188" r:id="rId173" xr:uid="{8DC1DF96-9282-4DF8-BB7D-6C04DBABFF85}"/>
    <hyperlink ref="AJ18" r:id="rId174" location="W4" xr:uid="{DAFC9F8E-E982-4241-B350-FD7D00518AB6}"/>
    <hyperlink ref="AE206" r:id="rId175" xr:uid="{96BE019E-9D70-4F01-8CAA-4DEDC37FD959}"/>
    <hyperlink ref="A206" r:id="rId176" location="Overlook" xr:uid="{32895311-B8C7-46C2-8DB5-839EFEBCD0D3}"/>
    <hyperlink ref="A90" r:id="rId177" location="CheatLakeTrial" xr:uid="{96952EE7-49FF-48E2-88D9-50C5516AB426}"/>
    <hyperlink ref="M113" r:id="rId178" location="locationId=26507&amp;locationType=2&amp;save=1&amp;tdate=8/31/2018" display="Official Candle lighting is at 7:34 PM" xr:uid="{3058D9FC-360A-46AE-8156-2EB3441BDB97}"/>
    <hyperlink ref="M173" r:id="rId179" location="/incident/IDGCHH8DCKMXEAP1JDE9P020JXQHTH" display="Official Candle Shabbat Ends at 8:32 PM" xr:uid="{567057ED-9896-4D38-AF3D-53D51D7A17F1}"/>
  </hyperlinks>
  <printOptions horizontalCentered="1"/>
  <pageMargins left="0.7" right="0.7" top="1" bottom="0.75" header="0.3" footer="0.3"/>
  <pageSetup scale="75" orientation="landscape" r:id="rId180"/>
  <headerFooter>
    <oddHeader>&amp;L&amp;G&amp;CJewish Outdoor Escape 2018
Appalachian Sensation&amp;R&amp;G</oddHeader>
    <oddFooter>&amp;L&amp;P of &amp;N&amp;CSubject to change. Status is as of date of document&amp;R&amp;D</oddFooter>
  </headerFooter>
  <rowBreaks count="12" manualBreakCount="12">
    <brk id="12" max="16383" man="1"/>
    <brk id="29" max="13" man="1"/>
    <brk id="37" max="16383" man="1"/>
    <brk id="68" max="16383" man="1"/>
    <brk id="83" max="16383" man="1"/>
    <brk id="97" max="16383" man="1"/>
    <brk id="122" max="16383" man="1"/>
    <brk id="135" max="16383" man="1"/>
    <brk id="160" max="16383" man="1"/>
    <brk id="177" max="16383" man="1"/>
    <brk id="194" max="13" man="1"/>
    <brk id="211" max="16383" man="1"/>
  </rowBreaks>
  <legacyDrawingHF r:id="rId18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8"/>
  <sheetViews>
    <sheetView workbookViewId="0">
      <pane ySplit="1" topLeftCell="A3" activePane="bottomLeft" state="frozen"/>
      <selection pane="bottomLeft" activeCell="B4" sqref="B4"/>
    </sheetView>
  </sheetViews>
  <sheetFormatPr defaultColWidth="81.7109375" defaultRowHeight="15" x14ac:dyDescent="0.25"/>
  <cols>
    <col min="1" max="1" width="32.5703125" bestFit="1" customWidth="1"/>
    <col min="2" max="2" width="26.7109375" bestFit="1" customWidth="1"/>
    <col min="3" max="3" width="11.5703125" bestFit="1" customWidth="1"/>
    <col min="4" max="4" width="5.5703125" bestFit="1" customWidth="1"/>
    <col min="5" max="5" width="8.42578125" bestFit="1" customWidth="1"/>
    <col min="6" max="6" width="17.85546875" bestFit="1" customWidth="1"/>
    <col min="7" max="7" width="12.42578125" bestFit="1" customWidth="1"/>
    <col min="8" max="8" width="15.28515625" bestFit="1" customWidth="1"/>
    <col min="9" max="9" width="31.42578125" bestFit="1" customWidth="1"/>
    <col min="10" max="10" width="45" bestFit="1" customWidth="1"/>
    <col min="11" max="11" width="14.85546875" bestFit="1" customWidth="1"/>
    <col min="12" max="12" width="220" bestFit="1" customWidth="1"/>
    <col min="13" max="13" width="18.7109375" bestFit="1" customWidth="1"/>
  </cols>
  <sheetData>
    <row r="1" spans="1:13" x14ac:dyDescent="0.25">
      <c r="A1" t="s">
        <v>423</v>
      </c>
      <c r="B1" t="s">
        <v>424</v>
      </c>
      <c r="C1" t="s">
        <v>425</v>
      </c>
      <c r="D1" t="s">
        <v>426</v>
      </c>
      <c r="E1" t="s">
        <v>427</v>
      </c>
      <c r="F1" t="s">
        <v>418</v>
      </c>
      <c r="G1" t="s">
        <v>743</v>
      </c>
      <c r="H1" t="s">
        <v>419</v>
      </c>
      <c r="I1" t="s">
        <v>428</v>
      </c>
      <c r="J1" t="s">
        <v>429</v>
      </c>
      <c r="K1" t="s">
        <v>430</v>
      </c>
    </row>
    <row r="2" spans="1:13" ht="405" x14ac:dyDescent="0.25">
      <c r="A2" t="s">
        <v>412</v>
      </c>
      <c r="B2" s="6" t="s">
        <v>413</v>
      </c>
      <c r="C2" t="s">
        <v>414</v>
      </c>
      <c r="D2" t="s">
        <v>415</v>
      </c>
      <c r="E2" t="s">
        <v>416</v>
      </c>
      <c r="F2" s="6" t="s">
        <v>417</v>
      </c>
      <c r="G2" s="6"/>
      <c r="H2" s="6" t="s">
        <v>420</v>
      </c>
      <c r="I2" s="5" t="s">
        <v>421</v>
      </c>
      <c r="J2" s="5" t="s">
        <v>422</v>
      </c>
      <c r="K2" s="7" t="s">
        <v>431</v>
      </c>
      <c r="L2" s="65" t="s">
        <v>597</v>
      </c>
    </row>
    <row r="3" spans="1:13" ht="45" x14ac:dyDescent="0.25">
      <c r="A3" s="65" t="s">
        <v>749</v>
      </c>
      <c r="B3" s="6"/>
      <c r="F3" s="129" t="s">
        <v>752</v>
      </c>
      <c r="G3" s="6"/>
      <c r="H3" s="6" t="s">
        <v>751</v>
      </c>
      <c r="I3" s="5"/>
      <c r="J3" s="128" t="s">
        <v>750</v>
      </c>
      <c r="K3" s="7"/>
      <c r="L3" s="65" t="s">
        <v>748</v>
      </c>
    </row>
    <row r="4" spans="1:13" ht="30" x14ac:dyDescent="0.25">
      <c r="A4" s="2" t="s">
        <v>444</v>
      </c>
      <c r="B4" s="1" t="s">
        <v>464</v>
      </c>
      <c r="C4" t="s">
        <v>465</v>
      </c>
      <c r="D4" t="s">
        <v>466</v>
      </c>
      <c r="E4">
        <v>15210</v>
      </c>
      <c r="F4" s="4" t="s">
        <v>344</v>
      </c>
      <c r="G4" s="4" t="s">
        <v>744</v>
      </c>
      <c r="I4" s="5" t="s">
        <v>745</v>
      </c>
      <c r="J4" s="3" t="s">
        <v>343</v>
      </c>
      <c r="K4" t="s">
        <v>746</v>
      </c>
      <c r="L4" s="65" t="s">
        <v>753</v>
      </c>
      <c r="M4" t="s">
        <v>747</v>
      </c>
    </row>
    <row r="5" spans="1:13" x14ac:dyDescent="0.25">
      <c r="A5" t="s">
        <v>696</v>
      </c>
      <c r="B5" t="s">
        <v>697</v>
      </c>
      <c r="C5" t="s">
        <v>698</v>
      </c>
      <c r="D5" t="s">
        <v>466</v>
      </c>
      <c r="E5">
        <v>15928</v>
      </c>
      <c r="F5" t="s">
        <v>699</v>
      </c>
      <c r="H5" t="s">
        <v>700</v>
      </c>
      <c r="I5" s="5" t="s">
        <v>702</v>
      </c>
      <c r="J5" t="s">
        <v>701</v>
      </c>
      <c r="K5" t="s">
        <v>703</v>
      </c>
      <c r="L5" t="s">
        <v>704</v>
      </c>
    </row>
    <row r="6" spans="1:13" x14ac:dyDescent="0.25">
      <c r="A6" t="s">
        <v>696</v>
      </c>
      <c r="B6" t="s">
        <v>697</v>
      </c>
      <c r="C6" t="s">
        <v>698</v>
      </c>
      <c r="D6" t="s">
        <v>466</v>
      </c>
      <c r="E6">
        <v>15928</v>
      </c>
      <c r="F6" t="s">
        <v>699</v>
      </c>
      <c r="H6" t="s">
        <v>700</v>
      </c>
      <c r="I6" s="5" t="s">
        <v>705</v>
      </c>
      <c r="J6" t="s">
        <v>701</v>
      </c>
      <c r="K6" t="s">
        <v>706</v>
      </c>
      <c r="L6" t="s">
        <v>707</v>
      </c>
    </row>
    <row r="7" spans="1:13" ht="165" x14ac:dyDescent="0.25">
      <c r="L7" s="65" t="s">
        <v>709</v>
      </c>
    </row>
    <row r="8" spans="1:13" x14ac:dyDescent="0.25">
      <c r="A8" t="s">
        <v>780</v>
      </c>
      <c r="B8" t="s">
        <v>781</v>
      </c>
      <c r="C8" t="s">
        <v>782</v>
      </c>
      <c r="D8" t="s">
        <v>783</v>
      </c>
      <c r="F8" t="s">
        <v>784</v>
      </c>
      <c r="I8" s="5" t="s">
        <v>785</v>
      </c>
      <c r="J8" s="5" t="s">
        <v>786</v>
      </c>
      <c r="L8" s="65" t="s">
        <v>787</v>
      </c>
    </row>
  </sheetData>
  <hyperlinks>
    <hyperlink ref="I2" r:id="rId1" xr:uid="{00000000-0004-0000-0100-000000000000}"/>
    <hyperlink ref="J2" r:id="rId2" xr:uid="{00000000-0004-0000-0100-000001000000}"/>
    <hyperlink ref="J4" r:id="rId3" xr:uid="{00000000-0004-0000-0100-000002000000}"/>
    <hyperlink ref="F4" r:id="rId4" display="tel:1-412-344-2550" xr:uid="{00000000-0004-0000-0100-000003000000}"/>
    <hyperlink ref="I5" r:id="rId5" xr:uid="{1C0E3DEF-E21B-4920-9376-3440A530C9D5}"/>
    <hyperlink ref="I6" r:id="rId6" display="mailto:mlaker@mlaker.com" xr:uid="{950AB24F-610A-4AA3-AC75-D98D453E9208}"/>
    <hyperlink ref="I4" r:id="rId7" xr:uid="{6E835AEA-F297-45F1-818D-B88F57A301F1}"/>
    <hyperlink ref="J3" r:id="rId8" xr:uid="{A8487872-671F-476C-AD28-9534E4FC1DC9}"/>
    <hyperlink ref="J8" r:id="rId9" xr:uid="{A47E7672-FFFD-41DB-8F8E-449EA5FEB124}"/>
    <hyperlink ref="I8" r:id="rId10" xr:uid="{D5A97CF0-F5F3-485D-981A-2A10CF24AA14}"/>
  </hyperlinks>
  <pageMargins left="0.7" right="0.7" top="0.75" bottom="0.75" header="0.3" footer="0.3"/>
  <pageSetup orientation="portrait" r:id="rId1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8AA9B-ECFF-49B4-8407-203FCD620DE8}">
  <dimension ref="A1:V217"/>
  <sheetViews>
    <sheetView tabSelected="1"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RowHeight="15" x14ac:dyDescent="0.25"/>
  <cols>
    <col min="1" max="1" width="52" style="23" customWidth="1"/>
    <col min="2" max="2" width="6.85546875" style="69" customWidth="1"/>
    <col min="3" max="3" width="13.7109375" style="55" bestFit="1" customWidth="1"/>
    <col min="4" max="4" width="12.7109375" style="55" bestFit="1" customWidth="1"/>
    <col min="5" max="5" width="10.7109375" style="56" customWidth="1"/>
    <col min="6" max="6" width="8.28515625" style="54" customWidth="1"/>
    <col min="7" max="7" width="8.5703125" style="54" customWidth="1"/>
    <col min="8" max="8" width="10.42578125" style="54" bestFit="1" customWidth="1"/>
    <col min="9" max="9" width="9" style="23" customWidth="1"/>
    <col min="10" max="10" width="45.28515625" style="54" customWidth="1"/>
    <col min="11" max="11" width="15.5703125" style="150" customWidth="1"/>
    <col min="12" max="12" width="67" style="23" customWidth="1"/>
    <col min="13" max="13" width="35.42578125" style="57" customWidth="1"/>
    <col min="14" max="14" width="59" style="57" bestFit="1" customWidth="1"/>
    <col min="15" max="15" width="7.140625" style="54" customWidth="1"/>
    <col min="16" max="16" width="9.85546875" style="54" customWidth="1"/>
    <col min="17" max="17" width="6" style="54" customWidth="1"/>
    <col min="18" max="18" width="10.42578125" style="54" hidden="1" customWidth="1"/>
    <col min="19" max="19" width="7.85546875" style="10" customWidth="1"/>
    <col min="20" max="20" width="76.7109375" style="58" bestFit="1" customWidth="1"/>
  </cols>
  <sheetData>
    <row r="1" spans="1:20" ht="39.75" thickBot="1" x14ac:dyDescent="0.3">
      <c r="A1" s="71" t="s">
        <v>1</v>
      </c>
      <c r="B1" s="72" t="s">
        <v>581</v>
      </c>
      <c r="C1" s="73" t="s">
        <v>25</v>
      </c>
      <c r="D1" s="73" t="s">
        <v>26</v>
      </c>
      <c r="E1" s="74" t="s">
        <v>530</v>
      </c>
      <c r="F1" s="75" t="s">
        <v>4</v>
      </c>
      <c r="G1" s="75" t="s">
        <v>608</v>
      </c>
      <c r="H1" s="75" t="s">
        <v>2</v>
      </c>
      <c r="I1" s="75" t="s">
        <v>0</v>
      </c>
      <c r="J1" s="75" t="s">
        <v>24</v>
      </c>
      <c r="K1" s="145" t="s">
        <v>935</v>
      </c>
      <c r="L1" s="75" t="s">
        <v>29</v>
      </c>
      <c r="M1" s="77" t="s">
        <v>144</v>
      </c>
      <c r="N1" s="77" t="s">
        <v>754</v>
      </c>
      <c r="O1" s="72" t="s">
        <v>596</v>
      </c>
      <c r="P1" s="75" t="s">
        <v>260</v>
      </c>
      <c r="Q1" s="75" t="s">
        <v>5</v>
      </c>
      <c r="R1" s="75" t="s">
        <v>44</v>
      </c>
      <c r="S1" s="76" t="s">
        <v>194</v>
      </c>
      <c r="T1" s="75" t="s">
        <v>35</v>
      </c>
    </row>
    <row r="2" spans="1:20" s="109" customFormat="1" ht="18.75" customHeight="1" thickBot="1" x14ac:dyDescent="0.3">
      <c r="A2" s="100" t="s">
        <v>253</v>
      </c>
      <c r="B2" s="101" t="s">
        <v>277</v>
      </c>
      <c r="C2" s="102" t="s">
        <v>221</v>
      </c>
      <c r="D2" s="102" t="s">
        <v>221</v>
      </c>
      <c r="E2" s="103" t="s">
        <v>221</v>
      </c>
      <c r="F2" s="101" t="s">
        <v>221</v>
      </c>
      <c r="G2" s="101" t="s">
        <v>221</v>
      </c>
      <c r="H2" s="101" t="s">
        <v>221</v>
      </c>
      <c r="I2" s="104" t="s">
        <v>186</v>
      </c>
      <c r="J2" s="101" t="s">
        <v>221</v>
      </c>
      <c r="K2" s="102" t="s">
        <v>221</v>
      </c>
      <c r="L2" s="101" t="s">
        <v>221</v>
      </c>
      <c r="M2" s="101" t="s">
        <v>221</v>
      </c>
      <c r="N2" s="106" t="s">
        <v>221</v>
      </c>
      <c r="O2" s="101" t="s">
        <v>195</v>
      </c>
      <c r="P2" s="101" t="s">
        <v>221</v>
      </c>
      <c r="Q2" s="101" t="s">
        <v>244</v>
      </c>
      <c r="R2" s="105">
        <f t="shared" ref="R2:R30" si="0">(IF(Q2="F",1,0))+(IF(Q2="M",2,0))+(IF(Q2="A",3,0))+(IF(Q2="E",4,0))</f>
        <v>0</v>
      </c>
      <c r="S2" s="106" t="s">
        <v>221</v>
      </c>
      <c r="T2" s="101" t="s">
        <v>221</v>
      </c>
    </row>
    <row r="3" spans="1:20" ht="26.25" x14ac:dyDescent="0.25">
      <c r="A3" s="61" t="s">
        <v>445</v>
      </c>
      <c r="B3" s="68" t="s">
        <v>578</v>
      </c>
      <c r="C3" s="33">
        <v>0.75</v>
      </c>
      <c r="D3" s="33">
        <v>0.76041666666666663</v>
      </c>
      <c r="E3" s="32" t="s">
        <v>277</v>
      </c>
      <c r="F3" s="32" t="s">
        <v>277</v>
      </c>
      <c r="G3" s="32" t="s">
        <v>277</v>
      </c>
      <c r="H3" s="11" t="s">
        <v>86</v>
      </c>
      <c r="I3" s="11" t="s">
        <v>186</v>
      </c>
      <c r="J3" s="97" t="s">
        <v>686</v>
      </c>
      <c r="K3" s="34" t="s">
        <v>277</v>
      </c>
      <c r="L3" s="11"/>
      <c r="M3" s="11" t="s">
        <v>843</v>
      </c>
      <c r="N3" s="11" t="s">
        <v>839</v>
      </c>
      <c r="O3" s="33"/>
      <c r="P3" s="32" t="s">
        <v>244</v>
      </c>
      <c r="Q3" s="32" t="s">
        <v>73</v>
      </c>
      <c r="R3" s="12">
        <f t="shared" si="0"/>
        <v>4</v>
      </c>
      <c r="S3" s="11"/>
      <c r="T3" s="11"/>
    </row>
    <row r="4" spans="1:20" ht="39" x14ac:dyDescent="0.25">
      <c r="A4" s="61" t="s">
        <v>251</v>
      </c>
      <c r="B4" s="68" t="s">
        <v>578</v>
      </c>
      <c r="C4" s="33">
        <v>0.79166666666666663</v>
      </c>
      <c r="D4" s="33">
        <v>0.875</v>
      </c>
      <c r="E4" s="32" t="s">
        <v>278</v>
      </c>
      <c r="F4" s="32" t="s">
        <v>277</v>
      </c>
      <c r="G4" s="32" t="s">
        <v>277</v>
      </c>
      <c r="H4" s="11" t="s">
        <v>86</v>
      </c>
      <c r="I4" s="11" t="s">
        <v>186</v>
      </c>
      <c r="J4" s="11" t="s">
        <v>394</v>
      </c>
      <c r="K4" s="33">
        <v>0.79166666666666663</v>
      </c>
      <c r="L4" s="11" t="s">
        <v>270</v>
      </c>
      <c r="M4" s="11" t="s">
        <v>844</v>
      </c>
      <c r="N4" s="11" t="s">
        <v>839</v>
      </c>
      <c r="O4" s="32" t="s">
        <v>876</v>
      </c>
      <c r="P4" s="32" t="s">
        <v>261</v>
      </c>
      <c r="Q4" s="32" t="s">
        <v>73</v>
      </c>
      <c r="R4" s="32">
        <f t="shared" si="0"/>
        <v>4</v>
      </c>
      <c r="S4" s="12" t="s">
        <v>195</v>
      </c>
      <c r="T4" s="11" t="s">
        <v>349</v>
      </c>
    </row>
    <row r="5" spans="1:20" ht="26.25" x14ac:dyDescent="0.25">
      <c r="A5" s="61" t="s">
        <v>252</v>
      </c>
      <c r="B5" s="68" t="s">
        <v>578</v>
      </c>
      <c r="C5" s="33">
        <v>0.79166666666666663</v>
      </c>
      <c r="D5" s="33">
        <v>0.875</v>
      </c>
      <c r="E5" s="32" t="s">
        <v>276</v>
      </c>
      <c r="F5" s="32" t="s">
        <v>277</v>
      </c>
      <c r="G5" s="32" t="s">
        <v>277</v>
      </c>
      <c r="H5" s="11" t="s">
        <v>86</v>
      </c>
      <c r="I5" s="11" t="s">
        <v>186</v>
      </c>
      <c r="J5" s="11" t="s">
        <v>395</v>
      </c>
      <c r="K5" s="112" t="s">
        <v>277</v>
      </c>
      <c r="L5" s="11" t="s">
        <v>271</v>
      </c>
      <c r="M5" s="11" t="s">
        <v>844</v>
      </c>
      <c r="N5" s="11" t="s">
        <v>831</v>
      </c>
      <c r="O5" s="32" t="s">
        <v>876</v>
      </c>
      <c r="P5" s="32" t="s">
        <v>261</v>
      </c>
      <c r="Q5" s="32" t="s">
        <v>73</v>
      </c>
      <c r="R5" s="32">
        <f t="shared" si="0"/>
        <v>4</v>
      </c>
      <c r="S5" s="12" t="s">
        <v>195</v>
      </c>
      <c r="T5" s="11" t="s">
        <v>347</v>
      </c>
    </row>
    <row r="6" spans="1:20" x14ac:dyDescent="0.25">
      <c r="A6" s="60" t="s">
        <v>441</v>
      </c>
      <c r="B6" s="66" t="s">
        <v>277</v>
      </c>
      <c r="C6" s="25">
        <v>0.86458333333333337</v>
      </c>
      <c r="D6" s="25">
        <v>0.875</v>
      </c>
      <c r="E6" s="26" t="s">
        <v>277</v>
      </c>
      <c r="F6" s="24" t="s">
        <v>277</v>
      </c>
      <c r="G6" s="24" t="s">
        <v>277</v>
      </c>
      <c r="H6" s="20" t="s">
        <v>21</v>
      </c>
      <c r="I6" s="20" t="s">
        <v>186</v>
      </c>
      <c r="J6" s="20" t="s">
        <v>263</v>
      </c>
      <c r="K6" s="147" t="s">
        <v>277</v>
      </c>
      <c r="L6" s="20"/>
      <c r="M6" s="159" t="s">
        <v>277</v>
      </c>
      <c r="N6" s="159" t="s">
        <v>277</v>
      </c>
      <c r="O6" s="24"/>
      <c r="P6" s="24" t="s">
        <v>261</v>
      </c>
      <c r="Q6" s="24" t="s">
        <v>73</v>
      </c>
      <c r="R6" s="24">
        <f t="shared" si="0"/>
        <v>4</v>
      </c>
      <c r="S6" s="19" t="s">
        <v>277</v>
      </c>
      <c r="T6" s="8"/>
    </row>
    <row r="7" spans="1:20" ht="27" thickBot="1" x14ac:dyDescent="0.3">
      <c r="A7" s="60" t="s">
        <v>442</v>
      </c>
      <c r="B7" s="66" t="s">
        <v>277</v>
      </c>
      <c r="C7" s="25">
        <v>0.89583333333333337</v>
      </c>
      <c r="D7" s="25">
        <v>0.91666666666666663</v>
      </c>
      <c r="E7" s="26" t="s">
        <v>277</v>
      </c>
      <c r="F7" s="24" t="s">
        <v>277</v>
      </c>
      <c r="G7" s="24" t="s">
        <v>277</v>
      </c>
      <c r="H7" s="20" t="s">
        <v>21</v>
      </c>
      <c r="I7" s="20" t="s">
        <v>186</v>
      </c>
      <c r="J7" s="20" t="s">
        <v>686</v>
      </c>
      <c r="K7" s="147" t="s">
        <v>277</v>
      </c>
      <c r="L7" s="20"/>
      <c r="M7" s="159" t="s">
        <v>277</v>
      </c>
      <c r="N7" s="159" t="s">
        <v>277</v>
      </c>
      <c r="O7" s="24"/>
      <c r="P7" s="24" t="s">
        <v>261</v>
      </c>
      <c r="Q7" s="24" t="s">
        <v>73</v>
      </c>
      <c r="R7" s="24">
        <f t="shared" si="0"/>
        <v>4</v>
      </c>
      <c r="S7" s="19" t="s">
        <v>277</v>
      </c>
      <c r="T7" s="8"/>
    </row>
    <row r="8" spans="1:20" s="109" customFormat="1" ht="25.5" thickBot="1" x14ac:dyDescent="0.3">
      <c r="A8" s="100" t="s">
        <v>254</v>
      </c>
      <c r="B8" s="101" t="s">
        <v>221</v>
      </c>
      <c r="C8" s="102" t="s">
        <v>221</v>
      </c>
      <c r="D8" s="102" t="s">
        <v>221</v>
      </c>
      <c r="E8" s="103" t="s">
        <v>221</v>
      </c>
      <c r="F8" s="101" t="s">
        <v>221</v>
      </c>
      <c r="G8" s="101" t="s">
        <v>221</v>
      </c>
      <c r="H8" s="101" t="s">
        <v>221</v>
      </c>
      <c r="I8" s="118" t="s">
        <v>187</v>
      </c>
      <c r="J8" s="101" t="s">
        <v>221</v>
      </c>
      <c r="K8" s="102" t="s">
        <v>221</v>
      </c>
      <c r="L8" s="101" t="s">
        <v>221</v>
      </c>
      <c r="M8" s="101" t="s">
        <v>221</v>
      </c>
      <c r="N8" s="106" t="s">
        <v>221</v>
      </c>
      <c r="O8" s="101" t="s">
        <v>195</v>
      </c>
      <c r="P8" s="101" t="s">
        <v>221</v>
      </c>
      <c r="Q8" s="101" t="s">
        <v>244</v>
      </c>
      <c r="R8" s="105">
        <f t="shared" si="0"/>
        <v>0</v>
      </c>
      <c r="S8" s="106" t="s">
        <v>195</v>
      </c>
      <c r="T8" s="101" t="s">
        <v>221</v>
      </c>
    </row>
    <row r="9" spans="1:20" ht="26.25" x14ac:dyDescent="0.25">
      <c r="A9" s="37" t="s">
        <v>296</v>
      </c>
      <c r="B9" s="68" t="s">
        <v>578</v>
      </c>
      <c r="C9" s="33">
        <v>0.29166666666666669</v>
      </c>
      <c r="D9" s="33">
        <v>0.375</v>
      </c>
      <c r="E9" s="32" t="s">
        <v>449</v>
      </c>
      <c r="F9" s="32" t="s">
        <v>277</v>
      </c>
      <c r="G9" s="32" t="s">
        <v>277</v>
      </c>
      <c r="H9" s="11" t="s">
        <v>86</v>
      </c>
      <c r="I9" s="11" t="s">
        <v>130</v>
      </c>
      <c r="J9" s="11" t="s">
        <v>686</v>
      </c>
      <c r="K9" s="112" t="s">
        <v>277</v>
      </c>
      <c r="L9" s="11" t="s">
        <v>280</v>
      </c>
      <c r="M9" s="11" t="s">
        <v>277</v>
      </c>
      <c r="N9" s="34" t="s">
        <v>277</v>
      </c>
      <c r="O9" s="32"/>
      <c r="P9" s="32" t="s">
        <v>244</v>
      </c>
      <c r="Q9" s="32" t="s">
        <v>10</v>
      </c>
      <c r="R9" s="32">
        <f t="shared" si="0"/>
        <v>2</v>
      </c>
      <c r="S9" s="12"/>
      <c r="T9" s="11"/>
    </row>
    <row r="10" spans="1:20" ht="26.25" x14ac:dyDescent="0.25">
      <c r="A10" s="60" t="s">
        <v>178</v>
      </c>
      <c r="B10" s="66" t="s">
        <v>471</v>
      </c>
      <c r="C10" s="25">
        <v>0.33333333333333331</v>
      </c>
      <c r="D10" s="25">
        <v>0.66666666666666663</v>
      </c>
      <c r="E10" s="26">
        <v>52</v>
      </c>
      <c r="F10" s="24" t="s">
        <v>352</v>
      </c>
      <c r="G10" s="24" t="s">
        <v>609</v>
      </c>
      <c r="H10" s="20" t="s">
        <v>18</v>
      </c>
      <c r="I10" s="20" t="s">
        <v>187</v>
      </c>
      <c r="J10" s="20" t="s">
        <v>396</v>
      </c>
      <c r="K10" s="25" t="s">
        <v>392</v>
      </c>
      <c r="L10" s="20" t="s">
        <v>249</v>
      </c>
      <c r="M10" s="159" t="s">
        <v>147</v>
      </c>
      <c r="N10" s="20" t="s">
        <v>52</v>
      </c>
      <c r="O10" s="24" t="s">
        <v>876</v>
      </c>
      <c r="P10" s="24" t="s">
        <v>261</v>
      </c>
      <c r="Q10" s="24" t="s">
        <v>7</v>
      </c>
      <c r="R10" s="24">
        <f t="shared" si="0"/>
        <v>1</v>
      </c>
      <c r="S10" s="19" t="s">
        <v>195</v>
      </c>
      <c r="T10" s="28" t="s">
        <v>353</v>
      </c>
    </row>
    <row r="11" spans="1:20" ht="26.25" x14ac:dyDescent="0.25">
      <c r="A11" s="60" t="s">
        <v>179</v>
      </c>
      <c r="B11" s="66" t="s">
        <v>472</v>
      </c>
      <c r="C11" s="25">
        <v>0.33333333333333331</v>
      </c>
      <c r="D11" s="25">
        <v>0.66666666666666663</v>
      </c>
      <c r="E11" s="26">
        <v>28</v>
      </c>
      <c r="F11" s="24" t="s">
        <v>352</v>
      </c>
      <c r="G11" s="24" t="s">
        <v>609</v>
      </c>
      <c r="H11" s="20" t="s">
        <v>18</v>
      </c>
      <c r="I11" s="20" t="s">
        <v>187</v>
      </c>
      <c r="J11" s="20" t="s">
        <v>396</v>
      </c>
      <c r="K11" s="147" t="s">
        <v>277</v>
      </c>
      <c r="L11" s="20" t="s">
        <v>274</v>
      </c>
      <c r="M11" s="159" t="s">
        <v>277</v>
      </c>
      <c r="N11" s="20" t="s">
        <v>52</v>
      </c>
      <c r="O11" s="24" t="s">
        <v>876</v>
      </c>
      <c r="P11" s="24" t="s">
        <v>261</v>
      </c>
      <c r="Q11" s="24" t="s">
        <v>7</v>
      </c>
      <c r="R11" s="24">
        <f t="shared" si="0"/>
        <v>1</v>
      </c>
      <c r="S11" s="19" t="s">
        <v>195</v>
      </c>
      <c r="T11" s="8" t="s">
        <v>353</v>
      </c>
    </row>
    <row r="12" spans="1:20" ht="26.25" x14ac:dyDescent="0.25">
      <c r="A12" s="31" t="s">
        <v>180</v>
      </c>
      <c r="B12" s="66" t="s">
        <v>473</v>
      </c>
      <c r="C12" s="25">
        <v>0.33333333333333331</v>
      </c>
      <c r="D12" s="25">
        <v>0.66666666666666663</v>
      </c>
      <c r="E12" s="26" t="s">
        <v>276</v>
      </c>
      <c r="F12" s="24" t="s">
        <v>277</v>
      </c>
      <c r="G12" s="24" t="s">
        <v>609</v>
      </c>
      <c r="H12" s="20" t="s">
        <v>21</v>
      </c>
      <c r="I12" s="20" t="s">
        <v>187</v>
      </c>
      <c r="J12" s="20" t="s">
        <v>247</v>
      </c>
      <c r="K12" s="147" t="s">
        <v>277</v>
      </c>
      <c r="L12" s="20"/>
      <c r="M12" s="159" t="s">
        <v>277</v>
      </c>
      <c r="N12" s="20" t="s">
        <v>832</v>
      </c>
      <c r="O12" s="24"/>
      <c r="P12" s="24" t="s">
        <v>261</v>
      </c>
      <c r="Q12" s="24" t="s">
        <v>7</v>
      </c>
      <c r="R12" s="24">
        <f t="shared" si="0"/>
        <v>1</v>
      </c>
      <c r="S12" s="19" t="s">
        <v>195</v>
      </c>
      <c r="T12" s="8"/>
    </row>
    <row r="13" spans="1:20" ht="51.75" x14ac:dyDescent="0.25">
      <c r="A13" s="60" t="s">
        <v>177</v>
      </c>
      <c r="B13" s="66" t="s">
        <v>474</v>
      </c>
      <c r="C13" s="25">
        <v>0.35416666666666669</v>
      </c>
      <c r="D13" s="25">
        <v>0.66666666666666663</v>
      </c>
      <c r="E13" s="26" t="s">
        <v>685</v>
      </c>
      <c r="F13" s="24" t="s">
        <v>277</v>
      </c>
      <c r="G13" s="24" t="s">
        <v>609</v>
      </c>
      <c r="H13" s="20" t="s">
        <v>20</v>
      </c>
      <c r="I13" s="20" t="s">
        <v>187</v>
      </c>
      <c r="J13" s="20" t="s">
        <v>622</v>
      </c>
      <c r="K13" s="147" t="s">
        <v>277</v>
      </c>
      <c r="L13" s="20" t="s">
        <v>248</v>
      </c>
      <c r="M13" s="159" t="s">
        <v>861</v>
      </c>
      <c r="N13" s="20" t="s">
        <v>448</v>
      </c>
      <c r="O13" s="24" t="s">
        <v>876</v>
      </c>
      <c r="P13" s="24" t="s">
        <v>261</v>
      </c>
      <c r="Q13" s="24" t="s">
        <v>7</v>
      </c>
      <c r="R13" s="24">
        <f t="shared" si="0"/>
        <v>1</v>
      </c>
      <c r="S13" s="19" t="s">
        <v>195</v>
      </c>
      <c r="T13" s="92" t="s">
        <v>610</v>
      </c>
    </row>
    <row r="14" spans="1:20" ht="26.25" x14ac:dyDescent="0.25">
      <c r="A14" s="60" t="s">
        <v>175</v>
      </c>
      <c r="B14" s="66" t="s">
        <v>475</v>
      </c>
      <c r="C14" s="25">
        <v>0.39583333333333331</v>
      </c>
      <c r="D14" s="25">
        <v>0.66666666666666663</v>
      </c>
      <c r="E14" s="26" t="s">
        <v>276</v>
      </c>
      <c r="F14" s="24" t="s">
        <v>277</v>
      </c>
      <c r="G14" s="24" t="s">
        <v>609</v>
      </c>
      <c r="H14" s="20" t="s">
        <v>19</v>
      </c>
      <c r="I14" s="20" t="s">
        <v>187</v>
      </c>
      <c r="J14" s="20" t="s">
        <v>682</v>
      </c>
      <c r="K14" s="147" t="s">
        <v>277</v>
      </c>
      <c r="L14" s="20" t="s">
        <v>272</v>
      </c>
      <c r="M14" s="159" t="s">
        <v>846</v>
      </c>
      <c r="N14" s="20" t="s">
        <v>246</v>
      </c>
      <c r="O14" s="24"/>
      <c r="P14" s="24" t="s">
        <v>261</v>
      </c>
      <c r="Q14" s="24" t="s">
        <v>7</v>
      </c>
      <c r="R14" s="24">
        <f t="shared" si="0"/>
        <v>1</v>
      </c>
      <c r="S14" s="19" t="s">
        <v>195</v>
      </c>
      <c r="T14" s="8"/>
    </row>
    <row r="15" spans="1:20" ht="57" x14ac:dyDescent="0.25">
      <c r="A15" s="60" t="s">
        <v>452</v>
      </c>
      <c r="B15" s="66" t="s">
        <v>476</v>
      </c>
      <c r="C15" s="25">
        <v>0.39583333333333331</v>
      </c>
      <c r="D15" s="25">
        <v>0.66666666666666663</v>
      </c>
      <c r="E15" s="110" t="s">
        <v>684</v>
      </c>
      <c r="F15" s="24" t="s">
        <v>277</v>
      </c>
      <c r="G15" s="24" t="s">
        <v>609</v>
      </c>
      <c r="H15" s="20" t="s">
        <v>20</v>
      </c>
      <c r="I15" s="20" t="s">
        <v>187</v>
      </c>
      <c r="J15" s="20" t="s">
        <v>710</v>
      </c>
      <c r="K15" s="25" t="s">
        <v>623</v>
      </c>
      <c r="L15" s="20" t="s">
        <v>616</v>
      </c>
      <c r="M15" s="159" t="s">
        <v>846</v>
      </c>
      <c r="N15" s="25" t="s">
        <v>833</v>
      </c>
      <c r="O15" s="24" t="s">
        <v>876</v>
      </c>
      <c r="P15" s="24" t="s">
        <v>261</v>
      </c>
      <c r="Q15" s="24" t="s">
        <v>7</v>
      </c>
      <c r="R15" s="24">
        <f t="shared" si="0"/>
        <v>1</v>
      </c>
      <c r="S15" s="19" t="s">
        <v>195</v>
      </c>
      <c r="T15" s="113" t="s">
        <v>617</v>
      </c>
    </row>
    <row r="16" spans="1:20" ht="64.5" x14ac:dyDescent="0.25">
      <c r="A16" s="60" t="s">
        <v>176</v>
      </c>
      <c r="B16" s="66" t="s">
        <v>477</v>
      </c>
      <c r="C16" s="25">
        <v>0.39583333333333331</v>
      </c>
      <c r="D16" s="25">
        <v>0.66666666666666663</v>
      </c>
      <c r="E16" s="26" t="s">
        <v>711</v>
      </c>
      <c r="F16" s="24" t="s">
        <v>277</v>
      </c>
      <c r="G16" s="24" t="s">
        <v>609</v>
      </c>
      <c r="H16" s="20" t="s">
        <v>19</v>
      </c>
      <c r="I16" s="20" t="s">
        <v>187</v>
      </c>
      <c r="J16" s="20" t="s">
        <v>264</v>
      </c>
      <c r="K16" s="147" t="s">
        <v>277</v>
      </c>
      <c r="L16" s="20" t="s">
        <v>712</v>
      </c>
      <c r="M16" s="159" t="s">
        <v>846</v>
      </c>
      <c r="N16" s="20" t="s">
        <v>840</v>
      </c>
      <c r="O16" s="24"/>
      <c r="P16" s="24" t="s">
        <v>261</v>
      </c>
      <c r="Q16" s="24" t="s">
        <v>7</v>
      </c>
      <c r="R16" s="24">
        <f t="shared" si="0"/>
        <v>1</v>
      </c>
      <c r="S16" s="19" t="s">
        <v>195</v>
      </c>
      <c r="T16" s="8"/>
    </row>
    <row r="17" spans="1:20" ht="26.25" x14ac:dyDescent="0.25">
      <c r="A17" s="59" t="s">
        <v>300</v>
      </c>
      <c r="B17" s="67" t="s">
        <v>471</v>
      </c>
      <c r="C17" s="42">
        <v>0.625</v>
      </c>
      <c r="D17" s="42" t="s">
        <v>277</v>
      </c>
      <c r="E17" s="43" t="s">
        <v>277</v>
      </c>
      <c r="F17" s="41" t="s">
        <v>277</v>
      </c>
      <c r="G17" s="41" t="s">
        <v>277</v>
      </c>
      <c r="H17" s="21" t="s">
        <v>145</v>
      </c>
      <c r="I17" s="21" t="s">
        <v>187</v>
      </c>
      <c r="J17" s="21" t="s">
        <v>687</v>
      </c>
      <c r="K17" s="44" t="s">
        <v>277</v>
      </c>
      <c r="L17" s="21"/>
      <c r="M17" s="41" t="s">
        <v>887</v>
      </c>
      <c r="N17" s="42" t="s">
        <v>159</v>
      </c>
      <c r="O17" s="41"/>
      <c r="P17" s="41" t="s">
        <v>244</v>
      </c>
      <c r="Q17" s="41" t="s">
        <v>7</v>
      </c>
      <c r="R17" s="45">
        <f t="shared" si="0"/>
        <v>1</v>
      </c>
      <c r="S17" s="42" t="s">
        <v>277</v>
      </c>
      <c r="T17" s="21"/>
    </row>
    <row r="18" spans="1:20" ht="26.25" x14ac:dyDescent="0.25">
      <c r="A18" s="59" t="s">
        <v>275</v>
      </c>
      <c r="B18" s="67" t="s">
        <v>221</v>
      </c>
      <c r="C18" s="42">
        <v>0.70833333333333337</v>
      </c>
      <c r="D18" s="42">
        <v>0.72916666666666663</v>
      </c>
      <c r="E18" s="43" t="s">
        <v>277</v>
      </c>
      <c r="F18" s="41" t="s">
        <v>277</v>
      </c>
      <c r="G18" s="41" t="s">
        <v>277</v>
      </c>
      <c r="H18" s="21" t="s">
        <v>145</v>
      </c>
      <c r="I18" s="21" t="s">
        <v>187</v>
      </c>
      <c r="J18" s="21" t="s">
        <v>397</v>
      </c>
      <c r="K18" s="44" t="s">
        <v>277</v>
      </c>
      <c r="L18" s="43"/>
      <c r="M18" s="41" t="s">
        <v>887</v>
      </c>
      <c r="N18" s="44" t="s">
        <v>834</v>
      </c>
      <c r="O18" s="41"/>
      <c r="P18" s="41" t="s">
        <v>261</v>
      </c>
      <c r="Q18" s="41" t="s">
        <v>73</v>
      </c>
      <c r="R18" s="42">
        <f t="shared" si="0"/>
        <v>4</v>
      </c>
      <c r="S18" s="41" t="s">
        <v>277</v>
      </c>
      <c r="T18" s="21"/>
    </row>
    <row r="19" spans="1:20" ht="26.25" x14ac:dyDescent="0.25">
      <c r="A19" s="60" t="s">
        <v>181</v>
      </c>
      <c r="B19" s="66" t="s">
        <v>277</v>
      </c>
      <c r="C19" s="25">
        <v>0.72916666666666663</v>
      </c>
      <c r="D19" s="25">
        <v>0.79166666666666663</v>
      </c>
      <c r="E19" s="26">
        <v>26</v>
      </c>
      <c r="F19" s="24" t="s">
        <v>277</v>
      </c>
      <c r="G19" s="24" t="s">
        <v>609</v>
      </c>
      <c r="H19" s="20" t="s">
        <v>20</v>
      </c>
      <c r="I19" s="20" t="s">
        <v>187</v>
      </c>
      <c r="J19" s="20" t="s">
        <v>397</v>
      </c>
      <c r="K19" s="25" t="s">
        <v>393</v>
      </c>
      <c r="L19" s="20" t="s">
        <v>266</v>
      </c>
      <c r="M19" s="159" t="s">
        <v>845</v>
      </c>
      <c r="N19" s="20" t="s">
        <v>269</v>
      </c>
      <c r="O19" s="24"/>
      <c r="P19" s="24" t="s">
        <v>261</v>
      </c>
      <c r="Q19" s="24" t="s">
        <v>73</v>
      </c>
      <c r="R19" s="24">
        <f t="shared" si="0"/>
        <v>4</v>
      </c>
      <c r="S19" s="19" t="s">
        <v>195</v>
      </c>
      <c r="T19" s="8" t="s">
        <v>359</v>
      </c>
    </row>
    <row r="20" spans="1:20" ht="57" x14ac:dyDescent="0.25">
      <c r="A20" s="60" t="s">
        <v>521</v>
      </c>
      <c r="B20" s="66" t="s">
        <v>277</v>
      </c>
      <c r="C20" s="25">
        <v>0.79166666666666663</v>
      </c>
      <c r="D20" s="25">
        <v>0.89583333333333337</v>
      </c>
      <c r="E20" s="110" t="s">
        <v>691</v>
      </c>
      <c r="F20" s="24" t="s">
        <v>277</v>
      </c>
      <c r="G20" s="24" t="s">
        <v>609</v>
      </c>
      <c r="H20" s="20" t="s">
        <v>20</v>
      </c>
      <c r="I20" s="20" t="s">
        <v>187</v>
      </c>
      <c r="J20" s="20" t="s">
        <v>692</v>
      </c>
      <c r="K20" s="147" t="s">
        <v>277</v>
      </c>
      <c r="L20" s="20"/>
      <c r="M20" s="159" t="s">
        <v>277</v>
      </c>
      <c r="N20" s="20" t="s">
        <v>147</v>
      </c>
      <c r="O20" s="24" t="s">
        <v>876</v>
      </c>
      <c r="P20" s="24" t="s">
        <v>261</v>
      </c>
      <c r="Q20" s="24" t="s">
        <v>73</v>
      </c>
      <c r="R20" s="24">
        <f t="shared" si="0"/>
        <v>4</v>
      </c>
      <c r="S20" s="19" t="s">
        <v>277</v>
      </c>
      <c r="T20" s="8"/>
    </row>
    <row r="21" spans="1:20" ht="39" x14ac:dyDescent="0.25">
      <c r="A21" s="37" t="s">
        <v>580</v>
      </c>
      <c r="B21" s="68" t="s">
        <v>578</v>
      </c>
      <c r="C21" s="112" t="s">
        <v>277</v>
      </c>
      <c r="D21" s="112" t="s">
        <v>277</v>
      </c>
      <c r="E21" s="32" t="s">
        <v>276</v>
      </c>
      <c r="F21" s="34" t="s">
        <v>277</v>
      </c>
      <c r="G21" s="34" t="s">
        <v>277</v>
      </c>
      <c r="H21" s="11" t="s">
        <v>86</v>
      </c>
      <c r="I21" s="11" t="s">
        <v>187</v>
      </c>
      <c r="J21" s="11" t="s">
        <v>864</v>
      </c>
      <c r="K21" s="112" t="s">
        <v>277</v>
      </c>
      <c r="L21" s="11"/>
      <c r="M21" s="32" t="s">
        <v>277</v>
      </c>
      <c r="N21" s="11" t="s">
        <v>731</v>
      </c>
      <c r="O21" s="32" t="s">
        <v>876</v>
      </c>
      <c r="P21" s="32" t="s">
        <v>261</v>
      </c>
      <c r="Q21" s="32" t="s">
        <v>73</v>
      </c>
      <c r="R21" s="32">
        <f t="shared" si="0"/>
        <v>4</v>
      </c>
      <c r="S21" s="12" t="s">
        <v>277</v>
      </c>
      <c r="T21" s="11"/>
    </row>
    <row r="22" spans="1:20" ht="57" x14ac:dyDescent="0.25">
      <c r="A22" s="59" t="s">
        <v>451</v>
      </c>
      <c r="B22" s="67" t="s">
        <v>221</v>
      </c>
      <c r="C22" s="42">
        <v>0.89583333333333337</v>
      </c>
      <c r="D22" s="42">
        <v>0.91666666666666663</v>
      </c>
      <c r="E22" s="111" t="s">
        <v>691</v>
      </c>
      <c r="F22" s="41" t="s">
        <v>277</v>
      </c>
      <c r="G22" s="41" t="s">
        <v>277</v>
      </c>
      <c r="H22" s="21" t="s">
        <v>145</v>
      </c>
      <c r="I22" s="21" t="s">
        <v>187</v>
      </c>
      <c r="J22" s="21" t="s">
        <v>265</v>
      </c>
      <c r="K22" s="140" t="s">
        <v>277</v>
      </c>
      <c r="L22" s="42"/>
      <c r="M22" s="41" t="s">
        <v>277</v>
      </c>
      <c r="N22" s="41" t="s">
        <v>731</v>
      </c>
      <c r="O22" s="41"/>
      <c r="P22" s="41" t="s">
        <v>261</v>
      </c>
      <c r="Q22" s="41" t="s">
        <v>73</v>
      </c>
      <c r="R22" s="21">
        <f t="shared" si="0"/>
        <v>4</v>
      </c>
      <c r="S22" s="41" t="s">
        <v>277</v>
      </c>
      <c r="T22" s="21"/>
    </row>
    <row r="23" spans="1:20" ht="26.25" x14ac:dyDescent="0.25">
      <c r="A23" s="59" t="s">
        <v>267</v>
      </c>
      <c r="B23" s="67" t="s">
        <v>221</v>
      </c>
      <c r="C23" s="42">
        <v>0.91666666666666663</v>
      </c>
      <c r="D23" s="42">
        <v>0.94791666666666663</v>
      </c>
      <c r="E23" s="43" t="s">
        <v>277</v>
      </c>
      <c r="F23" s="41" t="s">
        <v>277</v>
      </c>
      <c r="G23" s="41" t="s">
        <v>277</v>
      </c>
      <c r="H23" s="21" t="s">
        <v>145</v>
      </c>
      <c r="I23" s="21" t="s">
        <v>187</v>
      </c>
      <c r="J23" s="98" t="s">
        <v>265</v>
      </c>
      <c r="K23" s="148" t="s">
        <v>277</v>
      </c>
      <c r="L23" s="44"/>
      <c r="M23" s="41" t="s">
        <v>846</v>
      </c>
      <c r="N23" s="44" t="s">
        <v>841</v>
      </c>
      <c r="O23" s="43"/>
      <c r="P23" s="41" t="s">
        <v>244</v>
      </c>
      <c r="Q23" s="41" t="s">
        <v>73</v>
      </c>
      <c r="R23" s="21">
        <f t="shared" si="0"/>
        <v>4</v>
      </c>
      <c r="S23" s="41" t="s">
        <v>277</v>
      </c>
      <c r="T23" s="17"/>
    </row>
    <row r="24" spans="1:20" ht="27" thickBot="1" x14ac:dyDescent="0.3">
      <c r="A24" s="31" t="s">
        <v>268</v>
      </c>
      <c r="B24" s="66" t="s">
        <v>595</v>
      </c>
      <c r="C24" s="25">
        <v>0.95833333333333337</v>
      </c>
      <c r="D24" s="25">
        <v>0.96875</v>
      </c>
      <c r="E24" s="26" t="s">
        <v>277</v>
      </c>
      <c r="F24" s="24" t="s">
        <v>277</v>
      </c>
      <c r="G24" s="24" t="s">
        <v>277</v>
      </c>
      <c r="H24" s="20" t="s">
        <v>21</v>
      </c>
      <c r="I24" s="20" t="s">
        <v>187</v>
      </c>
      <c r="J24" s="20" t="s">
        <v>687</v>
      </c>
      <c r="K24" s="147" t="s">
        <v>277</v>
      </c>
      <c r="L24" s="20"/>
      <c r="M24" s="159" t="s">
        <v>277</v>
      </c>
      <c r="N24" s="20" t="s">
        <v>835</v>
      </c>
      <c r="O24" s="24"/>
      <c r="P24" s="24" t="s">
        <v>244</v>
      </c>
      <c r="Q24" s="24" t="s">
        <v>73</v>
      </c>
      <c r="R24" s="24">
        <f t="shared" si="0"/>
        <v>4</v>
      </c>
      <c r="S24" s="19" t="s">
        <v>277</v>
      </c>
      <c r="T24" s="8"/>
    </row>
    <row r="25" spans="1:20" s="109" customFormat="1" ht="32.25" thickBot="1" x14ac:dyDescent="0.3">
      <c r="A25" s="100" t="s">
        <v>600</v>
      </c>
      <c r="B25" s="101" t="s">
        <v>221</v>
      </c>
      <c r="C25" s="102" t="s">
        <v>221</v>
      </c>
      <c r="D25" s="102" t="s">
        <v>221</v>
      </c>
      <c r="E25" s="103" t="s">
        <v>221</v>
      </c>
      <c r="F25" s="101" t="s">
        <v>221</v>
      </c>
      <c r="G25" s="101" t="s">
        <v>221</v>
      </c>
      <c r="H25" s="101" t="s">
        <v>221</v>
      </c>
      <c r="I25" s="104" t="s">
        <v>130</v>
      </c>
      <c r="J25" s="101" t="s">
        <v>221</v>
      </c>
      <c r="K25" s="102" t="s">
        <v>221</v>
      </c>
      <c r="L25" s="101" t="s">
        <v>221</v>
      </c>
      <c r="M25" s="101" t="s">
        <v>221</v>
      </c>
      <c r="N25" s="106" t="s">
        <v>221</v>
      </c>
      <c r="O25" s="101" t="s">
        <v>195</v>
      </c>
      <c r="P25" s="101" t="s">
        <v>244</v>
      </c>
      <c r="Q25" s="101" t="s">
        <v>244</v>
      </c>
      <c r="R25" s="105">
        <f t="shared" si="0"/>
        <v>0</v>
      </c>
      <c r="S25" s="106" t="s">
        <v>195</v>
      </c>
      <c r="T25" s="101" t="s">
        <v>221</v>
      </c>
    </row>
    <row r="26" spans="1:20" ht="26.25" x14ac:dyDescent="0.25">
      <c r="A26" s="37" t="s">
        <v>296</v>
      </c>
      <c r="B26" s="68" t="s">
        <v>578</v>
      </c>
      <c r="C26" s="33">
        <v>0.29166666666666669</v>
      </c>
      <c r="D26" s="33">
        <v>0.33333333333333331</v>
      </c>
      <c r="E26" s="32" t="s">
        <v>449</v>
      </c>
      <c r="F26" s="32" t="s">
        <v>277</v>
      </c>
      <c r="G26" s="32" t="s">
        <v>277</v>
      </c>
      <c r="H26" s="11" t="s">
        <v>86</v>
      </c>
      <c r="I26" s="11" t="s">
        <v>130</v>
      </c>
      <c r="J26" s="11" t="s">
        <v>686</v>
      </c>
      <c r="K26" s="112" t="s">
        <v>277</v>
      </c>
      <c r="L26" s="11" t="s">
        <v>280</v>
      </c>
      <c r="M26" s="32" t="s">
        <v>277</v>
      </c>
      <c r="N26" s="34" t="s">
        <v>277</v>
      </c>
      <c r="O26" s="32"/>
      <c r="P26" s="32" t="s">
        <v>244</v>
      </c>
      <c r="Q26" s="32" t="s">
        <v>10</v>
      </c>
      <c r="R26" s="32">
        <f t="shared" si="0"/>
        <v>2</v>
      </c>
      <c r="S26" s="12"/>
      <c r="T26" s="11"/>
    </row>
    <row r="27" spans="1:20" ht="26.25" x14ac:dyDescent="0.25">
      <c r="A27" s="60" t="s">
        <v>182</v>
      </c>
      <c r="B27" s="66" t="s">
        <v>478</v>
      </c>
      <c r="C27" s="25">
        <v>0.33333333333333331</v>
      </c>
      <c r="D27" s="25">
        <v>0.5625</v>
      </c>
      <c r="E27" s="26">
        <v>33</v>
      </c>
      <c r="F27" s="24" t="s">
        <v>277</v>
      </c>
      <c r="G27" s="24" t="s">
        <v>277</v>
      </c>
      <c r="H27" s="20" t="s">
        <v>17</v>
      </c>
      <c r="I27" s="20" t="s">
        <v>130</v>
      </c>
      <c r="J27" s="20" t="s">
        <v>399</v>
      </c>
      <c r="K27" s="25" t="s">
        <v>624</v>
      </c>
      <c r="L27" s="20" t="s">
        <v>279</v>
      </c>
      <c r="M27" s="159" t="s">
        <v>846</v>
      </c>
      <c r="N27" s="20" t="s">
        <v>836</v>
      </c>
      <c r="O27" s="24" t="s">
        <v>876</v>
      </c>
      <c r="P27" s="24" t="s">
        <v>261</v>
      </c>
      <c r="Q27" s="24" t="s">
        <v>10</v>
      </c>
      <c r="R27" s="24">
        <f t="shared" si="0"/>
        <v>2</v>
      </c>
      <c r="S27" s="19" t="s">
        <v>195</v>
      </c>
      <c r="T27" s="29" t="s">
        <v>398</v>
      </c>
    </row>
    <row r="28" spans="1:20" ht="51.75" x14ac:dyDescent="0.25">
      <c r="A28" s="60" t="s">
        <v>183</v>
      </c>
      <c r="B28" s="66" t="s">
        <v>479</v>
      </c>
      <c r="C28" s="25">
        <v>0.375</v>
      </c>
      <c r="D28" s="25">
        <v>0.5625</v>
      </c>
      <c r="E28" s="26">
        <v>35</v>
      </c>
      <c r="F28" s="24">
        <v>12</v>
      </c>
      <c r="G28" s="24" t="s">
        <v>609</v>
      </c>
      <c r="H28" s="20" t="s">
        <v>19</v>
      </c>
      <c r="I28" s="20" t="s">
        <v>130</v>
      </c>
      <c r="J28" s="20" t="s">
        <v>621</v>
      </c>
      <c r="K28" s="25" t="s">
        <v>366</v>
      </c>
      <c r="L28" s="20" t="s">
        <v>281</v>
      </c>
      <c r="M28" s="159" t="s">
        <v>846</v>
      </c>
      <c r="N28" s="20" t="s">
        <v>842</v>
      </c>
      <c r="O28" s="24" t="s">
        <v>876</v>
      </c>
      <c r="P28" s="24" t="s">
        <v>261</v>
      </c>
      <c r="Q28" s="24" t="s">
        <v>10</v>
      </c>
      <c r="R28" s="24">
        <f t="shared" si="0"/>
        <v>2</v>
      </c>
      <c r="S28" s="19" t="s">
        <v>195</v>
      </c>
      <c r="T28" s="94" t="s">
        <v>364</v>
      </c>
    </row>
    <row r="29" spans="1:20" ht="26.25" x14ac:dyDescent="0.25">
      <c r="A29" s="60" t="s">
        <v>184</v>
      </c>
      <c r="B29" s="66" t="s">
        <v>480</v>
      </c>
      <c r="C29" s="25">
        <v>0.35416666666666669</v>
      </c>
      <c r="D29" s="25">
        <v>0.5625</v>
      </c>
      <c r="E29" s="26" t="s">
        <v>276</v>
      </c>
      <c r="F29" s="24" t="s">
        <v>277</v>
      </c>
      <c r="G29" s="24" t="s">
        <v>277</v>
      </c>
      <c r="H29" s="20" t="s">
        <v>19</v>
      </c>
      <c r="I29" s="20" t="s">
        <v>130</v>
      </c>
      <c r="J29" s="20" t="s">
        <v>683</v>
      </c>
      <c r="K29" s="147" t="s">
        <v>277</v>
      </c>
      <c r="L29" s="20" t="s">
        <v>281</v>
      </c>
      <c r="M29" s="159" t="s">
        <v>846</v>
      </c>
      <c r="N29" s="20" t="s">
        <v>231</v>
      </c>
      <c r="O29" s="24"/>
      <c r="P29" s="24" t="s">
        <v>261</v>
      </c>
      <c r="Q29" s="24" t="s">
        <v>10</v>
      </c>
      <c r="R29" s="24">
        <f t="shared" si="0"/>
        <v>2</v>
      </c>
      <c r="S29" s="19" t="s">
        <v>195</v>
      </c>
      <c r="T29" s="8"/>
    </row>
    <row r="30" spans="1:20" ht="77.25" x14ac:dyDescent="0.25">
      <c r="A30" s="59" t="s">
        <v>185</v>
      </c>
      <c r="B30" s="67" t="s">
        <v>221</v>
      </c>
      <c r="C30" s="42">
        <v>0.60416666666666663</v>
      </c>
      <c r="D30" s="42">
        <v>0.70833333333333337</v>
      </c>
      <c r="E30" s="43" t="s">
        <v>277</v>
      </c>
      <c r="F30" s="41" t="s">
        <v>277</v>
      </c>
      <c r="G30" s="41" t="s">
        <v>277</v>
      </c>
      <c r="H30" s="21" t="s">
        <v>145</v>
      </c>
      <c r="I30" s="21" t="s">
        <v>130</v>
      </c>
      <c r="J30" s="96" t="s">
        <v>687</v>
      </c>
      <c r="K30" s="44" t="s">
        <v>277</v>
      </c>
      <c r="L30" s="21" t="s">
        <v>531</v>
      </c>
      <c r="M30" s="41" t="s">
        <v>846</v>
      </c>
      <c r="N30" s="43" t="s">
        <v>282</v>
      </c>
      <c r="O30" s="42"/>
      <c r="P30" s="41" t="s">
        <v>244</v>
      </c>
      <c r="Q30" s="41" t="s">
        <v>11</v>
      </c>
      <c r="R30" s="13">
        <f t="shared" si="0"/>
        <v>3</v>
      </c>
      <c r="S30" s="41" t="s">
        <v>277</v>
      </c>
      <c r="T30" s="21"/>
    </row>
    <row r="31" spans="1:20" ht="26.25" x14ac:dyDescent="0.25">
      <c r="A31" s="59" t="s">
        <v>790</v>
      </c>
      <c r="B31" s="67" t="s">
        <v>221</v>
      </c>
      <c r="C31" s="42">
        <v>0.60416666666666663</v>
      </c>
      <c r="D31" s="42">
        <v>0.6875</v>
      </c>
      <c r="E31" s="43" t="s">
        <v>277</v>
      </c>
      <c r="F31" s="41" t="s">
        <v>277</v>
      </c>
      <c r="G31" s="41" t="s">
        <v>277</v>
      </c>
      <c r="H31" s="21" t="s">
        <v>145</v>
      </c>
      <c r="I31" s="21" t="s">
        <v>130</v>
      </c>
      <c r="J31" s="96" t="s">
        <v>687</v>
      </c>
      <c r="K31" s="44" t="s">
        <v>277</v>
      </c>
      <c r="L31" s="21"/>
      <c r="M31" s="41" t="s">
        <v>277</v>
      </c>
      <c r="N31" s="42" t="s">
        <v>715</v>
      </c>
      <c r="O31" s="41"/>
      <c r="P31" s="41" t="s">
        <v>261</v>
      </c>
      <c r="Q31" s="41" t="s">
        <v>11</v>
      </c>
      <c r="R31" s="45"/>
      <c r="S31" s="41" t="s">
        <v>277</v>
      </c>
      <c r="T31" s="21"/>
    </row>
    <row r="32" spans="1:20" ht="27" thickBot="1" x14ac:dyDescent="0.3">
      <c r="A32" s="59" t="s">
        <v>714</v>
      </c>
      <c r="B32" s="67" t="s">
        <v>221</v>
      </c>
      <c r="C32" s="42">
        <v>0.60416666666666663</v>
      </c>
      <c r="D32" s="42">
        <v>0.6875</v>
      </c>
      <c r="E32" s="43" t="s">
        <v>277</v>
      </c>
      <c r="F32" s="41" t="s">
        <v>277</v>
      </c>
      <c r="G32" s="41" t="s">
        <v>277</v>
      </c>
      <c r="H32" s="21" t="s">
        <v>145</v>
      </c>
      <c r="I32" s="21" t="s">
        <v>130</v>
      </c>
      <c r="J32" s="96" t="s">
        <v>687</v>
      </c>
      <c r="K32" s="44" t="s">
        <v>277</v>
      </c>
      <c r="L32" s="21"/>
      <c r="M32" s="41" t="s">
        <v>846</v>
      </c>
      <c r="N32" s="42" t="s">
        <v>159</v>
      </c>
      <c r="O32" s="41"/>
      <c r="P32" s="41" t="s">
        <v>261</v>
      </c>
      <c r="Q32" s="41" t="s">
        <v>11</v>
      </c>
      <c r="R32" s="45"/>
      <c r="S32" s="41" t="s">
        <v>277</v>
      </c>
      <c r="T32" s="21"/>
    </row>
    <row r="33" spans="1:20" s="109" customFormat="1" ht="32.25" thickBot="1" x14ac:dyDescent="0.3">
      <c r="A33" s="100" t="s">
        <v>601</v>
      </c>
      <c r="B33" s="101" t="s">
        <v>221</v>
      </c>
      <c r="C33" s="102" t="s">
        <v>221</v>
      </c>
      <c r="D33" s="102" t="s">
        <v>221</v>
      </c>
      <c r="E33" s="103" t="s">
        <v>221</v>
      </c>
      <c r="F33" s="101" t="s">
        <v>221</v>
      </c>
      <c r="G33" s="101" t="s">
        <v>221</v>
      </c>
      <c r="H33" s="101" t="s">
        <v>221</v>
      </c>
      <c r="I33" s="104" t="s">
        <v>130</v>
      </c>
      <c r="J33" s="101" t="s">
        <v>221</v>
      </c>
      <c r="K33" s="102" t="s">
        <v>221</v>
      </c>
      <c r="L33" s="101" t="s">
        <v>221</v>
      </c>
      <c r="M33" s="101" t="s">
        <v>221</v>
      </c>
      <c r="N33" s="106" t="s">
        <v>221</v>
      </c>
      <c r="O33" s="101" t="s">
        <v>195</v>
      </c>
      <c r="P33" s="101" t="s">
        <v>262</v>
      </c>
      <c r="Q33" s="101" t="s">
        <v>244</v>
      </c>
      <c r="R33" s="105">
        <f t="shared" ref="R33:R79" si="1">(IF(Q33="F",1,0))+(IF(Q33="M",2,0))+(IF(Q33="A",3,0))+(IF(Q33="E",4,0))</f>
        <v>0</v>
      </c>
      <c r="S33" s="106" t="s">
        <v>195</v>
      </c>
      <c r="T33" s="101" t="s">
        <v>221</v>
      </c>
    </row>
    <row r="34" spans="1:20" x14ac:dyDescent="0.25">
      <c r="A34" s="59" t="s">
        <v>727</v>
      </c>
      <c r="B34" s="67" t="s">
        <v>277</v>
      </c>
      <c r="C34" s="42">
        <v>0.25</v>
      </c>
      <c r="D34" s="42" t="s">
        <v>277</v>
      </c>
      <c r="E34" s="43" t="s">
        <v>277</v>
      </c>
      <c r="F34" s="41" t="s">
        <v>277</v>
      </c>
      <c r="G34" s="41" t="s">
        <v>277</v>
      </c>
      <c r="H34" s="21" t="s">
        <v>145</v>
      </c>
      <c r="I34" s="21" t="s">
        <v>130</v>
      </c>
      <c r="J34" s="21" t="s">
        <v>728</v>
      </c>
      <c r="K34" s="148" t="s">
        <v>277</v>
      </c>
      <c r="L34" s="21"/>
      <c r="M34" s="44" t="s">
        <v>277</v>
      </c>
      <c r="N34" s="21" t="s">
        <v>719</v>
      </c>
      <c r="O34" s="41"/>
      <c r="P34" s="41" t="s">
        <v>262</v>
      </c>
      <c r="Q34" s="41" t="s">
        <v>10</v>
      </c>
      <c r="R34" s="41">
        <f t="shared" si="1"/>
        <v>2</v>
      </c>
      <c r="S34" s="41"/>
      <c r="T34" s="45"/>
    </row>
    <row r="35" spans="1:20" ht="26.25" x14ac:dyDescent="0.25">
      <c r="A35" s="59" t="s">
        <v>241</v>
      </c>
      <c r="B35" s="67" t="s">
        <v>221</v>
      </c>
      <c r="C35" s="42">
        <v>0.69444444444444453</v>
      </c>
      <c r="D35" s="42">
        <v>0.72916666666666663</v>
      </c>
      <c r="E35" s="43" t="s">
        <v>277</v>
      </c>
      <c r="F35" s="41" t="s">
        <v>277</v>
      </c>
      <c r="G35" s="41" t="s">
        <v>277</v>
      </c>
      <c r="H35" s="21" t="s">
        <v>145</v>
      </c>
      <c r="I35" s="21" t="s">
        <v>130</v>
      </c>
      <c r="J35" s="21" t="s">
        <v>173</v>
      </c>
      <c r="K35" s="148" t="s">
        <v>277</v>
      </c>
      <c r="L35" s="21"/>
      <c r="M35" s="44" t="s">
        <v>277</v>
      </c>
      <c r="N35" s="44" t="s">
        <v>277</v>
      </c>
      <c r="O35" s="41"/>
      <c r="P35" s="41" t="s">
        <v>262</v>
      </c>
      <c r="Q35" s="41" t="s">
        <v>11</v>
      </c>
      <c r="R35" s="41">
        <f t="shared" si="1"/>
        <v>3</v>
      </c>
      <c r="S35" s="41" t="s">
        <v>277</v>
      </c>
      <c r="T35" s="45"/>
    </row>
    <row r="36" spans="1:20" x14ac:dyDescent="0.25">
      <c r="A36" s="59" t="s">
        <v>174</v>
      </c>
      <c r="B36" s="67" t="s">
        <v>221</v>
      </c>
      <c r="C36" s="42">
        <v>0.6875</v>
      </c>
      <c r="D36" s="42" t="s">
        <v>277</v>
      </c>
      <c r="E36" s="43" t="s">
        <v>277</v>
      </c>
      <c r="F36" s="41" t="s">
        <v>277</v>
      </c>
      <c r="G36" s="41" t="s">
        <v>277</v>
      </c>
      <c r="H36" s="21" t="s">
        <v>145</v>
      </c>
      <c r="I36" s="21" t="s">
        <v>130</v>
      </c>
      <c r="J36" s="21" t="s">
        <v>173</v>
      </c>
      <c r="K36" s="148" t="s">
        <v>277</v>
      </c>
      <c r="L36" s="21"/>
      <c r="M36" s="44" t="s">
        <v>277</v>
      </c>
      <c r="N36" s="21" t="s">
        <v>282</v>
      </c>
      <c r="O36" s="41"/>
      <c r="P36" s="41" t="s">
        <v>262</v>
      </c>
      <c r="Q36" s="41" t="s">
        <v>11</v>
      </c>
      <c r="R36" s="41">
        <f>(IF(Q36="F",1,0))+(IF(Q36="M",2,0))+(IF(Q36="A",3,0))+(IF(Q36="E",4,0))</f>
        <v>3</v>
      </c>
      <c r="S36" s="41" t="s">
        <v>277</v>
      </c>
      <c r="T36" s="45"/>
    </row>
    <row r="37" spans="1:20" x14ac:dyDescent="0.25">
      <c r="A37" s="59" t="s">
        <v>134</v>
      </c>
      <c r="B37" s="67" t="s">
        <v>221</v>
      </c>
      <c r="C37" s="42">
        <v>0.75</v>
      </c>
      <c r="D37" s="42" t="s">
        <v>277</v>
      </c>
      <c r="E37" s="43" t="s">
        <v>277</v>
      </c>
      <c r="F37" s="41" t="s">
        <v>277</v>
      </c>
      <c r="G37" s="41" t="s">
        <v>277</v>
      </c>
      <c r="H37" s="21" t="s">
        <v>145</v>
      </c>
      <c r="I37" s="21" t="s">
        <v>130</v>
      </c>
      <c r="J37" s="21" t="s">
        <v>132</v>
      </c>
      <c r="K37" s="148" t="s">
        <v>277</v>
      </c>
      <c r="L37" s="21"/>
      <c r="M37" s="44" t="s">
        <v>277</v>
      </c>
      <c r="N37" s="44" t="s">
        <v>277</v>
      </c>
      <c r="O37" s="41"/>
      <c r="P37" s="41" t="s">
        <v>262</v>
      </c>
      <c r="Q37" s="41" t="s">
        <v>11</v>
      </c>
      <c r="R37" s="41">
        <f t="shared" si="1"/>
        <v>3</v>
      </c>
      <c r="S37" s="41" t="s">
        <v>277</v>
      </c>
      <c r="T37" s="45"/>
    </row>
    <row r="38" spans="1:20" x14ac:dyDescent="0.25">
      <c r="A38" s="37" t="s">
        <v>135</v>
      </c>
      <c r="B38" s="68" t="s">
        <v>578</v>
      </c>
      <c r="C38" s="33">
        <v>0.75</v>
      </c>
      <c r="D38" s="33">
        <v>0.79166666666666663</v>
      </c>
      <c r="E38" s="39" t="s">
        <v>277</v>
      </c>
      <c r="F38" s="32" t="s">
        <v>277</v>
      </c>
      <c r="G38" s="32" t="s">
        <v>277</v>
      </c>
      <c r="H38" s="11" t="s">
        <v>86</v>
      </c>
      <c r="I38" s="11" t="s">
        <v>130</v>
      </c>
      <c r="J38" s="11" t="s">
        <v>87</v>
      </c>
      <c r="K38" s="112" t="s">
        <v>277</v>
      </c>
      <c r="L38" s="11"/>
      <c r="M38" s="34" t="s">
        <v>277</v>
      </c>
      <c r="N38" s="34" t="s">
        <v>277</v>
      </c>
      <c r="O38" s="32"/>
      <c r="P38" s="32" t="s">
        <v>262</v>
      </c>
      <c r="Q38" s="32" t="s">
        <v>73</v>
      </c>
      <c r="R38" s="32">
        <f t="shared" si="1"/>
        <v>4</v>
      </c>
      <c r="S38" s="12"/>
      <c r="T38" s="40"/>
    </row>
    <row r="39" spans="1:20" x14ac:dyDescent="0.25">
      <c r="A39" s="31" t="s">
        <v>103</v>
      </c>
      <c r="B39" s="66" t="s">
        <v>277</v>
      </c>
      <c r="C39" s="25">
        <v>0.79166666666666663</v>
      </c>
      <c r="D39" s="25">
        <v>0.80208333333333337</v>
      </c>
      <c r="E39" s="26" t="s">
        <v>277</v>
      </c>
      <c r="F39" s="24" t="s">
        <v>277</v>
      </c>
      <c r="G39" s="24" t="s">
        <v>277</v>
      </c>
      <c r="H39" s="20" t="s">
        <v>111</v>
      </c>
      <c r="I39" s="20" t="s">
        <v>130</v>
      </c>
      <c r="J39" s="20" t="s">
        <v>93</v>
      </c>
      <c r="K39" s="147" t="s">
        <v>277</v>
      </c>
      <c r="L39" s="20"/>
      <c r="M39" s="159" t="s">
        <v>277</v>
      </c>
      <c r="N39" s="159" t="s">
        <v>277</v>
      </c>
      <c r="O39" s="24"/>
      <c r="P39" s="24" t="s">
        <v>262</v>
      </c>
      <c r="Q39" s="24" t="s">
        <v>73</v>
      </c>
      <c r="R39" s="24">
        <f t="shared" si="1"/>
        <v>4</v>
      </c>
      <c r="S39" s="19" t="s">
        <v>277</v>
      </c>
      <c r="T39" s="8"/>
    </row>
    <row r="40" spans="1:20" x14ac:dyDescent="0.25">
      <c r="A40" s="37" t="s">
        <v>116</v>
      </c>
      <c r="B40" s="68" t="s">
        <v>578</v>
      </c>
      <c r="C40" s="33">
        <v>0.80208333333333337</v>
      </c>
      <c r="D40" s="33">
        <v>0.82291666666666663</v>
      </c>
      <c r="E40" s="39" t="s">
        <v>277</v>
      </c>
      <c r="F40" s="32" t="s">
        <v>277</v>
      </c>
      <c r="G40" s="32" t="s">
        <v>277</v>
      </c>
      <c r="H40" s="11" t="s">
        <v>86</v>
      </c>
      <c r="I40" s="11" t="s">
        <v>130</v>
      </c>
      <c r="J40" s="97" t="s">
        <v>87</v>
      </c>
      <c r="K40" s="34" t="s">
        <v>277</v>
      </c>
      <c r="L40" s="11"/>
      <c r="M40" s="32" t="s">
        <v>277</v>
      </c>
      <c r="N40" s="142" t="s">
        <v>277</v>
      </c>
      <c r="O40" s="33"/>
      <c r="P40" s="32" t="s">
        <v>262</v>
      </c>
      <c r="Q40" s="32" t="s">
        <v>73</v>
      </c>
      <c r="R40" s="12">
        <f t="shared" si="1"/>
        <v>4</v>
      </c>
      <c r="S40" s="40"/>
      <c r="T40" s="11"/>
    </row>
    <row r="41" spans="1:20" x14ac:dyDescent="0.25">
      <c r="A41" s="31" t="s">
        <v>94</v>
      </c>
      <c r="B41" s="66" t="s">
        <v>277</v>
      </c>
      <c r="C41" s="25">
        <v>0.83333333333333337</v>
      </c>
      <c r="D41" s="25">
        <v>0.84722222222222221</v>
      </c>
      <c r="E41" s="26" t="s">
        <v>277</v>
      </c>
      <c r="F41" s="24" t="s">
        <v>277</v>
      </c>
      <c r="G41" s="24" t="s">
        <v>277</v>
      </c>
      <c r="H41" s="20" t="s">
        <v>21</v>
      </c>
      <c r="I41" s="20" t="s">
        <v>130</v>
      </c>
      <c r="J41" s="20" t="s">
        <v>95</v>
      </c>
      <c r="K41" s="147" t="s">
        <v>277</v>
      </c>
      <c r="L41" s="20"/>
      <c r="M41" s="159" t="s">
        <v>277</v>
      </c>
      <c r="N41" s="159" t="s">
        <v>277</v>
      </c>
      <c r="O41" s="24"/>
      <c r="P41" s="24" t="s">
        <v>262</v>
      </c>
      <c r="Q41" s="24" t="s">
        <v>73</v>
      </c>
      <c r="R41" s="24">
        <f t="shared" si="1"/>
        <v>4</v>
      </c>
      <c r="S41" s="19" t="s">
        <v>277</v>
      </c>
      <c r="T41" s="8"/>
    </row>
    <row r="42" spans="1:20" ht="26.25" x14ac:dyDescent="0.25">
      <c r="A42" s="31" t="s">
        <v>136</v>
      </c>
      <c r="B42" s="66" t="s">
        <v>277</v>
      </c>
      <c r="C42" s="25">
        <v>0.85416666666666663</v>
      </c>
      <c r="D42" s="25">
        <v>0.91666666666666663</v>
      </c>
      <c r="E42" s="26" t="s">
        <v>277</v>
      </c>
      <c r="F42" s="24" t="s">
        <v>277</v>
      </c>
      <c r="G42" s="24" t="s">
        <v>277</v>
      </c>
      <c r="H42" s="20" t="s">
        <v>96</v>
      </c>
      <c r="I42" s="20" t="s">
        <v>130</v>
      </c>
      <c r="J42" s="20" t="s">
        <v>97</v>
      </c>
      <c r="K42" s="147" t="s">
        <v>277</v>
      </c>
      <c r="L42" s="20"/>
      <c r="M42" s="159" t="s">
        <v>277</v>
      </c>
      <c r="N42" s="159" t="s">
        <v>277</v>
      </c>
      <c r="O42" s="24"/>
      <c r="P42" s="24" t="s">
        <v>262</v>
      </c>
      <c r="Q42" s="24" t="s">
        <v>73</v>
      </c>
      <c r="R42" s="24">
        <f t="shared" si="1"/>
        <v>4</v>
      </c>
      <c r="S42" s="19" t="s">
        <v>277</v>
      </c>
      <c r="T42" s="8"/>
    </row>
    <row r="43" spans="1:20" x14ac:dyDescent="0.25">
      <c r="A43" s="31" t="s">
        <v>193</v>
      </c>
      <c r="B43" s="66" t="s">
        <v>277</v>
      </c>
      <c r="C43" s="25">
        <v>0.85416666666666663</v>
      </c>
      <c r="D43" s="25">
        <v>0.89583333333333337</v>
      </c>
      <c r="E43" s="26" t="s">
        <v>277</v>
      </c>
      <c r="F43" s="24" t="s">
        <v>277</v>
      </c>
      <c r="G43" s="24" t="s">
        <v>277</v>
      </c>
      <c r="H43" s="20" t="s">
        <v>137</v>
      </c>
      <c r="I43" s="20" t="s">
        <v>130</v>
      </c>
      <c r="J43" s="20" t="s">
        <v>127</v>
      </c>
      <c r="K43" s="147" t="s">
        <v>277</v>
      </c>
      <c r="L43" s="20"/>
      <c r="M43" s="159" t="s">
        <v>277</v>
      </c>
      <c r="N43" s="159" t="s">
        <v>277</v>
      </c>
      <c r="O43" s="24"/>
      <c r="P43" s="24" t="s">
        <v>262</v>
      </c>
      <c r="Q43" s="24" t="s">
        <v>73</v>
      </c>
      <c r="R43" s="24">
        <f t="shared" si="1"/>
        <v>4</v>
      </c>
      <c r="S43" s="19" t="s">
        <v>277</v>
      </c>
      <c r="T43" s="8"/>
    </row>
    <row r="44" spans="1:20" x14ac:dyDescent="0.25">
      <c r="A44" s="31" t="s">
        <v>191</v>
      </c>
      <c r="B44" s="66" t="s">
        <v>277</v>
      </c>
      <c r="C44" s="25">
        <v>0.89583333333333337</v>
      </c>
      <c r="D44" s="25">
        <v>0.95833333333333337</v>
      </c>
      <c r="E44" s="26" t="s">
        <v>277</v>
      </c>
      <c r="F44" s="24" t="s">
        <v>277</v>
      </c>
      <c r="G44" s="24" t="s">
        <v>277</v>
      </c>
      <c r="H44" s="20" t="s">
        <v>137</v>
      </c>
      <c r="I44" s="20" t="s">
        <v>130</v>
      </c>
      <c r="J44" s="20" t="s">
        <v>454</v>
      </c>
      <c r="K44" s="147" t="s">
        <v>277</v>
      </c>
      <c r="L44" s="20"/>
      <c r="M44" s="159" t="s">
        <v>277</v>
      </c>
      <c r="N44" s="159" t="s">
        <v>277</v>
      </c>
      <c r="O44" s="24"/>
      <c r="P44" s="24" t="s">
        <v>262</v>
      </c>
      <c r="Q44" s="24" t="s">
        <v>73</v>
      </c>
      <c r="R44" s="24">
        <f t="shared" si="1"/>
        <v>4</v>
      </c>
      <c r="S44" s="19" t="s">
        <v>277</v>
      </c>
      <c r="T44" s="8"/>
    </row>
    <row r="45" spans="1:20" x14ac:dyDescent="0.25">
      <c r="A45" s="31" t="s">
        <v>119</v>
      </c>
      <c r="B45" s="66" t="s">
        <v>277</v>
      </c>
      <c r="C45" s="25">
        <v>0.91666666666666663</v>
      </c>
      <c r="D45" s="25">
        <v>8.3333333333333329E-2</v>
      </c>
      <c r="E45" s="26" t="s">
        <v>277</v>
      </c>
      <c r="F45" s="24" t="s">
        <v>277</v>
      </c>
      <c r="G45" s="24" t="s">
        <v>277</v>
      </c>
      <c r="H45" s="20" t="s">
        <v>21</v>
      </c>
      <c r="I45" s="20" t="s">
        <v>130</v>
      </c>
      <c r="J45" s="20" t="s">
        <v>129</v>
      </c>
      <c r="K45" s="147" t="s">
        <v>277</v>
      </c>
      <c r="L45" s="20"/>
      <c r="M45" s="159" t="s">
        <v>277</v>
      </c>
      <c r="N45" s="159" t="s">
        <v>277</v>
      </c>
      <c r="O45" s="24"/>
      <c r="P45" s="24" t="s">
        <v>262</v>
      </c>
      <c r="Q45" s="24" t="s">
        <v>73</v>
      </c>
      <c r="R45" s="24">
        <f t="shared" si="1"/>
        <v>4</v>
      </c>
      <c r="S45" s="19" t="s">
        <v>277</v>
      </c>
      <c r="T45" s="8"/>
    </row>
    <row r="46" spans="1:20" ht="15.75" thickBot="1" x14ac:dyDescent="0.3">
      <c r="A46" s="37" t="s">
        <v>104</v>
      </c>
      <c r="B46" s="68" t="s">
        <v>578</v>
      </c>
      <c r="C46" s="33">
        <v>0.94791666666666663</v>
      </c>
      <c r="D46" s="33">
        <v>0.97916666666666663</v>
      </c>
      <c r="E46" s="39" t="s">
        <v>929</v>
      </c>
      <c r="F46" s="32" t="s">
        <v>277</v>
      </c>
      <c r="G46" s="32" t="s">
        <v>277</v>
      </c>
      <c r="H46" s="11" t="s">
        <v>86</v>
      </c>
      <c r="I46" s="11" t="s">
        <v>130</v>
      </c>
      <c r="J46" s="97" t="s">
        <v>455</v>
      </c>
      <c r="K46" s="34" t="s">
        <v>277</v>
      </c>
      <c r="L46" s="11"/>
      <c r="M46" s="32" t="s">
        <v>277</v>
      </c>
      <c r="N46" s="142" t="s">
        <v>277</v>
      </c>
      <c r="O46" s="33"/>
      <c r="P46" s="32" t="s">
        <v>262</v>
      </c>
      <c r="Q46" s="32" t="s">
        <v>73</v>
      </c>
      <c r="R46" s="12">
        <f t="shared" si="1"/>
        <v>4</v>
      </c>
      <c r="S46" s="40"/>
      <c r="T46" s="11"/>
    </row>
    <row r="47" spans="1:20" s="109" customFormat="1" ht="16.5" thickBot="1" x14ac:dyDescent="0.3">
      <c r="A47" s="100" t="s">
        <v>255</v>
      </c>
      <c r="B47" s="101" t="s">
        <v>221</v>
      </c>
      <c r="C47" s="102" t="s">
        <v>221</v>
      </c>
      <c r="D47" s="102" t="s">
        <v>221</v>
      </c>
      <c r="E47" s="103" t="s">
        <v>221</v>
      </c>
      <c r="F47" s="101" t="s">
        <v>221</v>
      </c>
      <c r="G47" s="101" t="s">
        <v>221</v>
      </c>
      <c r="H47" s="101" t="s">
        <v>221</v>
      </c>
      <c r="I47" s="104" t="s">
        <v>6</v>
      </c>
      <c r="J47" s="101" t="s">
        <v>221</v>
      </c>
      <c r="K47" s="102" t="s">
        <v>221</v>
      </c>
      <c r="L47" s="101" t="s">
        <v>221</v>
      </c>
      <c r="M47" s="101" t="s">
        <v>221</v>
      </c>
      <c r="N47" s="106" t="s">
        <v>221</v>
      </c>
      <c r="O47" s="101" t="s">
        <v>195</v>
      </c>
      <c r="P47" s="101" t="s">
        <v>262</v>
      </c>
      <c r="Q47" s="101" t="s">
        <v>244</v>
      </c>
      <c r="R47" s="105">
        <f t="shared" si="1"/>
        <v>0</v>
      </c>
      <c r="S47" s="106" t="s">
        <v>195</v>
      </c>
      <c r="T47" s="101" t="s">
        <v>221</v>
      </c>
    </row>
    <row r="48" spans="1:20" x14ac:dyDescent="0.25">
      <c r="A48" s="60" t="s">
        <v>143</v>
      </c>
      <c r="B48" s="66" t="s">
        <v>277</v>
      </c>
      <c r="C48" s="25">
        <v>0.25</v>
      </c>
      <c r="D48" s="25">
        <v>0.29166666666666669</v>
      </c>
      <c r="E48" s="26" t="s">
        <v>277</v>
      </c>
      <c r="F48" s="24">
        <v>20</v>
      </c>
      <c r="G48" s="24" t="s">
        <v>609</v>
      </c>
      <c r="H48" s="20" t="s">
        <v>21</v>
      </c>
      <c r="I48" s="20" t="s">
        <v>6</v>
      </c>
      <c r="J48" s="20" t="s">
        <v>75</v>
      </c>
      <c r="K48" s="147" t="s">
        <v>277</v>
      </c>
      <c r="L48" s="20"/>
      <c r="M48" s="159" t="s">
        <v>146</v>
      </c>
      <c r="N48" s="159" t="s">
        <v>277</v>
      </c>
      <c r="O48" s="24"/>
      <c r="P48" s="24" t="s">
        <v>262</v>
      </c>
      <c r="Q48" s="24" t="s">
        <v>7</v>
      </c>
      <c r="R48" s="24">
        <f t="shared" si="1"/>
        <v>1</v>
      </c>
      <c r="S48" s="19" t="s">
        <v>277</v>
      </c>
      <c r="T48" s="8"/>
    </row>
    <row r="49" spans="1:20" ht="26.25" x14ac:dyDescent="0.25">
      <c r="A49" s="37" t="s">
        <v>108</v>
      </c>
      <c r="B49" s="68" t="s">
        <v>578</v>
      </c>
      <c r="C49" s="33">
        <v>0.29166666666666669</v>
      </c>
      <c r="D49" s="33">
        <v>0.375</v>
      </c>
      <c r="E49" s="39" t="s">
        <v>929</v>
      </c>
      <c r="F49" s="32" t="s">
        <v>277</v>
      </c>
      <c r="G49" s="32" t="s">
        <v>277</v>
      </c>
      <c r="H49" s="11" t="s">
        <v>86</v>
      </c>
      <c r="I49" s="11" t="s">
        <v>6</v>
      </c>
      <c r="J49" s="11" t="s">
        <v>87</v>
      </c>
      <c r="K49" s="112" t="s">
        <v>277</v>
      </c>
      <c r="L49" s="11" t="s">
        <v>109</v>
      </c>
      <c r="M49" s="34" t="s">
        <v>277</v>
      </c>
      <c r="N49" s="34" t="s">
        <v>277</v>
      </c>
      <c r="O49" s="32"/>
      <c r="P49" s="32" t="s">
        <v>262</v>
      </c>
      <c r="Q49" s="32" t="s">
        <v>7</v>
      </c>
      <c r="R49" s="32">
        <f t="shared" si="1"/>
        <v>1</v>
      </c>
      <c r="S49" s="12"/>
      <c r="T49" s="40"/>
    </row>
    <row r="50" spans="1:20" ht="39" x14ac:dyDescent="0.25">
      <c r="A50" s="60" t="s">
        <v>370</v>
      </c>
      <c r="B50" s="66" t="s">
        <v>481</v>
      </c>
      <c r="C50" s="25">
        <v>0.33333333333333331</v>
      </c>
      <c r="D50" s="25">
        <v>0.75</v>
      </c>
      <c r="E50" s="26">
        <v>54</v>
      </c>
      <c r="F50" s="24">
        <v>11</v>
      </c>
      <c r="G50" s="24" t="s">
        <v>609</v>
      </c>
      <c r="H50" s="20" t="s">
        <v>17</v>
      </c>
      <c r="I50" s="20" t="s">
        <v>6</v>
      </c>
      <c r="J50" s="20" t="s">
        <v>693</v>
      </c>
      <c r="K50" s="25" t="s">
        <v>630</v>
      </c>
      <c r="L50" s="20" t="s">
        <v>99</v>
      </c>
      <c r="M50" s="159" t="s">
        <v>891</v>
      </c>
      <c r="N50" s="20" t="s">
        <v>723</v>
      </c>
      <c r="O50" s="24" t="s">
        <v>876</v>
      </c>
      <c r="P50" s="24" t="s">
        <v>262</v>
      </c>
      <c r="Q50" s="24" t="s">
        <v>7</v>
      </c>
      <c r="R50" s="24">
        <f t="shared" si="1"/>
        <v>1</v>
      </c>
      <c r="S50" s="19" t="s">
        <v>195</v>
      </c>
      <c r="T50" s="28" t="s">
        <v>28</v>
      </c>
    </row>
    <row r="51" spans="1:20" ht="35.25" x14ac:dyDescent="0.25">
      <c r="A51" s="60" t="s">
        <v>525</v>
      </c>
      <c r="B51" s="66" t="s">
        <v>482</v>
      </c>
      <c r="C51" s="25">
        <v>0.33333333333333331</v>
      </c>
      <c r="D51" s="25">
        <v>0.6875</v>
      </c>
      <c r="E51" s="26" t="s">
        <v>277</v>
      </c>
      <c r="F51" s="24">
        <v>10</v>
      </c>
      <c r="G51" s="24" t="s">
        <v>609</v>
      </c>
      <c r="H51" s="20" t="s">
        <v>19</v>
      </c>
      <c r="I51" s="20" t="s">
        <v>6</v>
      </c>
      <c r="J51" s="20" t="s">
        <v>821</v>
      </c>
      <c r="K51" s="147" t="s">
        <v>277</v>
      </c>
      <c r="L51" s="20"/>
      <c r="M51" s="159" t="s">
        <v>889</v>
      </c>
      <c r="N51" s="20" t="s">
        <v>827</v>
      </c>
      <c r="O51" s="24"/>
      <c r="P51" s="24" t="s">
        <v>261</v>
      </c>
      <c r="Q51" s="24" t="s">
        <v>7</v>
      </c>
      <c r="R51" s="24">
        <f t="shared" si="1"/>
        <v>1</v>
      </c>
      <c r="S51" s="19" t="s">
        <v>195</v>
      </c>
      <c r="T51" s="28" t="s">
        <v>823</v>
      </c>
    </row>
    <row r="52" spans="1:20" ht="35.25" x14ac:dyDescent="0.25">
      <c r="A52" s="60" t="s">
        <v>371</v>
      </c>
      <c r="B52" s="66" t="s">
        <v>483</v>
      </c>
      <c r="C52" s="25">
        <v>0.35416666666666669</v>
      </c>
      <c r="D52" s="25">
        <v>0.70833333333333337</v>
      </c>
      <c r="E52" s="26">
        <v>75</v>
      </c>
      <c r="F52" s="24">
        <v>40</v>
      </c>
      <c r="G52" s="24" t="s">
        <v>609</v>
      </c>
      <c r="H52" s="20" t="s">
        <v>17</v>
      </c>
      <c r="I52" s="20" t="s">
        <v>6</v>
      </c>
      <c r="J52" s="20" t="s">
        <v>642</v>
      </c>
      <c r="K52" s="25" t="s">
        <v>629</v>
      </c>
      <c r="L52" s="20"/>
      <c r="M52" s="159" t="s">
        <v>889</v>
      </c>
      <c r="N52" s="20" t="s">
        <v>820</v>
      </c>
      <c r="O52" s="24" t="s">
        <v>876</v>
      </c>
      <c r="P52" s="24" t="s">
        <v>261</v>
      </c>
      <c r="Q52" s="24" t="s">
        <v>7</v>
      </c>
      <c r="R52" s="24">
        <f t="shared" si="1"/>
        <v>1</v>
      </c>
      <c r="S52" s="19" t="s">
        <v>195</v>
      </c>
      <c r="T52" s="28" t="s">
        <v>823</v>
      </c>
    </row>
    <row r="53" spans="1:20" ht="51" x14ac:dyDescent="0.25">
      <c r="A53" s="60" t="s">
        <v>372</v>
      </c>
      <c r="B53" s="66" t="s">
        <v>484</v>
      </c>
      <c r="C53" s="25">
        <v>0.35416666666666669</v>
      </c>
      <c r="D53" s="25">
        <v>0.70833333333333337</v>
      </c>
      <c r="E53" s="26" t="s">
        <v>522</v>
      </c>
      <c r="F53" s="24" t="s">
        <v>523</v>
      </c>
      <c r="G53" s="24" t="s">
        <v>609</v>
      </c>
      <c r="H53" s="20" t="s">
        <v>18</v>
      </c>
      <c r="I53" s="20" t="s">
        <v>6</v>
      </c>
      <c r="J53" s="20" t="s">
        <v>641</v>
      </c>
      <c r="K53" s="25" t="s">
        <v>632</v>
      </c>
      <c r="L53" s="20" t="s">
        <v>79</v>
      </c>
      <c r="M53" s="159" t="s">
        <v>888</v>
      </c>
      <c r="N53" s="20" t="s">
        <v>830</v>
      </c>
      <c r="O53" s="24" t="s">
        <v>876</v>
      </c>
      <c r="P53" s="24" t="s">
        <v>261</v>
      </c>
      <c r="Q53" s="24" t="s">
        <v>7</v>
      </c>
      <c r="R53" s="24">
        <f t="shared" si="1"/>
        <v>1</v>
      </c>
      <c r="S53" s="19" t="s">
        <v>195</v>
      </c>
      <c r="T53" s="28" t="s">
        <v>823</v>
      </c>
    </row>
    <row r="54" spans="1:20" ht="35.25" x14ac:dyDescent="0.25">
      <c r="A54" s="60" t="s">
        <v>524</v>
      </c>
      <c r="B54" s="66" t="s">
        <v>485</v>
      </c>
      <c r="C54" s="25">
        <v>0.35416666666666669</v>
      </c>
      <c r="D54" s="25">
        <v>0.70833333333333337</v>
      </c>
      <c r="E54" s="26" t="s">
        <v>277</v>
      </c>
      <c r="F54" s="24" t="s">
        <v>38</v>
      </c>
      <c r="G54" s="24" t="s">
        <v>609</v>
      </c>
      <c r="H54" s="20" t="s">
        <v>19</v>
      </c>
      <c r="I54" s="20" t="s">
        <v>6</v>
      </c>
      <c r="J54" s="20" t="s">
        <v>27</v>
      </c>
      <c r="K54" s="147" t="s">
        <v>277</v>
      </c>
      <c r="L54" s="20" t="s">
        <v>39</v>
      </c>
      <c r="M54" s="159" t="s">
        <v>889</v>
      </c>
      <c r="N54" s="20" t="s">
        <v>877</v>
      </c>
      <c r="O54" s="24"/>
      <c r="P54" s="24" t="s">
        <v>261</v>
      </c>
      <c r="Q54" s="24" t="s">
        <v>7</v>
      </c>
      <c r="R54" s="24">
        <f t="shared" si="1"/>
        <v>1</v>
      </c>
      <c r="S54" s="19" t="s">
        <v>195</v>
      </c>
      <c r="T54" s="28" t="s">
        <v>34</v>
      </c>
    </row>
    <row r="55" spans="1:20" ht="35.25" x14ac:dyDescent="0.25">
      <c r="A55" s="60" t="s">
        <v>386</v>
      </c>
      <c r="B55" s="66" t="s">
        <v>486</v>
      </c>
      <c r="C55" s="25">
        <v>0.35416666666666669</v>
      </c>
      <c r="D55" s="25">
        <v>0.70833333333333337</v>
      </c>
      <c r="E55" s="26" t="s">
        <v>277</v>
      </c>
      <c r="F55" s="24" t="s">
        <v>38</v>
      </c>
      <c r="G55" s="24" t="s">
        <v>609</v>
      </c>
      <c r="H55" s="20" t="s">
        <v>19</v>
      </c>
      <c r="I55" s="20" t="s">
        <v>6</v>
      </c>
      <c r="J55" s="20" t="s">
        <v>27</v>
      </c>
      <c r="K55" s="147" t="s">
        <v>277</v>
      </c>
      <c r="L55" s="20" t="s">
        <v>39</v>
      </c>
      <c r="M55" s="159" t="s">
        <v>889</v>
      </c>
      <c r="N55" s="20" t="s">
        <v>827</v>
      </c>
      <c r="O55" s="24"/>
      <c r="P55" s="24" t="s">
        <v>261</v>
      </c>
      <c r="Q55" s="24" t="s">
        <v>7</v>
      </c>
      <c r="R55" s="24">
        <f t="shared" si="1"/>
        <v>1</v>
      </c>
      <c r="S55" s="19" t="s">
        <v>195</v>
      </c>
      <c r="T55" s="8"/>
    </row>
    <row r="56" spans="1:20" ht="51" x14ac:dyDescent="0.25">
      <c r="A56" s="60" t="s">
        <v>526</v>
      </c>
      <c r="B56" s="66" t="s">
        <v>487</v>
      </c>
      <c r="C56" s="25">
        <v>0.35416666666666669</v>
      </c>
      <c r="D56" s="25">
        <v>0.54166666666666663</v>
      </c>
      <c r="E56" s="26" t="s">
        <v>522</v>
      </c>
      <c r="F56" s="24" t="s">
        <v>523</v>
      </c>
      <c r="G56" s="24" t="s">
        <v>609</v>
      </c>
      <c r="H56" s="20" t="s">
        <v>18</v>
      </c>
      <c r="I56" s="20" t="s">
        <v>6</v>
      </c>
      <c r="J56" s="20" t="s">
        <v>694</v>
      </c>
      <c r="K56" s="25" t="s">
        <v>631</v>
      </c>
      <c r="L56" s="20" t="s">
        <v>213</v>
      </c>
      <c r="M56" s="159" t="s">
        <v>888</v>
      </c>
      <c r="N56" s="20" t="s">
        <v>830</v>
      </c>
      <c r="O56" s="24" t="s">
        <v>876</v>
      </c>
      <c r="P56" s="24" t="s">
        <v>261</v>
      </c>
      <c r="Q56" s="24" t="s">
        <v>10</v>
      </c>
      <c r="R56" s="24">
        <f t="shared" si="1"/>
        <v>2</v>
      </c>
      <c r="S56" s="19" t="s">
        <v>195</v>
      </c>
      <c r="T56" s="28" t="s">
        <v>823</v>
      </c>
    </row>
    <row r="57" spans="1:20" ht="35.25" x14ac:dyDescent="0.25">
      <c r="A57" s="60" t="s">
        <v>435</v>
      </c>
      <c r="B57" s="66" t="s">
        <v>488</v>
      </c>
      <c r="C57" s="25">
        <v>0.32291666666666669</v>
      </c>
      <c r="D57" s="25">
        <v>0.5</v>
      </c>
      <c r="E57" s="26" t="s">
        <v>277</v>
      </c>
      <c r="F57" s="24" t="s">
        <v>38</v>
      </c>
      <c r="G57" s="24" t="s">
        <v>609</v>
      </c>
      <c r="H57" s="20" t="s">
        <v>19</v>
      </c>
      <c r="I57" s="20" t="s">
        <v>6</v>
      </c>
      <c r="J57" s="20" t="s">
        <v>27</v>
      </c>
      <c r="K57" s="147" t="s">
        <v>277</v>
      </c>
      <c r="L57" s="20" t="s">
        <v>39</v>
      </c>
      <c r="M57" s="159" t="s">
        <v>889</v>
      </c>
      <c r="N57" s="20" t="s">
        <v>827</v>
      </c>
      <c r="O57" s="24"/>
      <c r="P57" s="24" t="s">
        <v>261</v>
      </c>
      <c r="Q57" s="24" t="s">
        <v>10</v>
      </c>
      <c r="R57" s="24">
        <f t="shared" si="1"/>
        <v>2</v>
      </c>
      <c r="S57" s="19" t="s">
        <v>195</v>
      </c>
      <c r="T57" s="8"/>
    </row>
    <row r="58" spans="1:20" ht="38.25" x14ac:dyDescent="0.25">
      <c r="A58" s="60" t="s">
        <v>373</v>
      </c>
      <c r="B58" s="66" t="s">
        <v>489</v>
      </c>
      <c r="C58" s="25">
        <v>0.32291666666666669</v>
      </c>
      <c r="D58" s="25">
        <v>0.5</v>
      </c>
      <c r="E58" s="26">
        <v>42</v>
      </c>
      <c r="F58" s="24">
        <v>10</v>
      </c>
      <c r="G58" s="24" t="s">
        <v>609</v>
      </c>
      <c r="H58" s="20" t="s">
        <v>20</v>
      </c>
      <c r="I58" s="20" t="s">
        <v>6</v>
      </c>
      <c r="J58" s="20" t="s">
        <v>636</v>
      </c>
      <c r="K58" s="25" t="s">
        <v>634</v>
      </c>
      <c r="L58" s="20" t="s">
        <v>40</v>
      </c>
      <c r="M58" s="159" t="s">
        <v>890</v>
      </c>
      <c r="N58" s="20" t="s">
        <v>829</v>
      </c>
      <c r="O58" s="24" t="s">
        <v>876</v>
      </c>
      <c r="P58" s="24" t="s">
        <v>261</v>
      </c>
      <c r="Q58" s="24" t="s">
        <v>10</v>
      </c>
      <c r="R58" s="24">
        <f t="shared" si="1"/>
        <v>2</v>
      </c>
      <c r="S58" s="19" t="s">
        <v>195</v>
      </c>
      <c r="T58" s="28" t="s">
        <v>33</v>
      </c>
    </row>
    <row r="59" spans="1:20" ht="38.25" x14ac:dyDescent="0.25">
      <c r="A59" s="60" t="s">
        <v>374</v>
      </c>
      <c r="B59" s="66" t="s">
        <v>490</v>
      </c>
      <c r="C59" s="25">
        <v>0.32291666666666669</v>
      </c>
      <c r="D59" s="25">
        <v>0.5</v>
      </c>
      <c r="E59" s="26">
        <v>25</v>
      </c>
      <c r="F59" s="24">
        <v>14</v>
      </c>
      <c r="G59" s="24" t="s">
        <v>609</v>
      </c>
      <c r="H59" s="20" t="s">
        <v>20</v>
      </c>
      <c r="I59" s="20" t="s">
        <v>6</v>
      </c>
      <c r="J59" s="20" t="s">
        <v>636</v>
      </c>
      <c r="K59" s="25" t="s">
        <v>635</v>
      </c>
      <c r="L59" s="20" t="s">
        <v>40</v>
      </c>
      <c r="M59" s="159" t="s">
        <v>890</v>
      </c>
      <c r="N59" s="20" t="s">
        <v>829</v>
      </c>
      <c r="O59" s="24" t="s">
        <v>876</v>
      </c>
      <c r="P59" s="24" t="s">
        <v>261</v>
      </c>
      <c r="Q59" s="24" t="s">
        <v>10</v>
      </c>
      <c r="R59" s="24">
        <f t="shared" si="1"/>
        <v>2</v>
      </c>
      <c r="S59" s="19" t="s">
        <v>195</v>
      </c>
      <c r="T59" s="28" t="s">
        <v>33</v>
      </c>
    </row>
    <row r="60" spans="1:20" ht="38.25" x14ac:dyDescent="0.25">
      <c r="A60" s="31" t="s">
        <v>375</v>
      </c>
      <c r="B60" s="66" t="s">
        <v>491</v>
      </c>
      <c r="C60" s="25">
        <v>0.32291666666666669</v>
      </c>
      <c r="D60" s="25">
        <v>0.5</v>
      </c>
      <c r="E60" s="26" t="s">
        <v>277</v>
      </c>
      <c r="F60" s="24" t="s">
        <v>38</v>
      </c>
      <c r="G60" s="24" t="s">
        <v>609</v>
      </c>
      <c r="H60" s="20" t="s">
        <v>21</v>
      </c>
      <c r="I60" s="20" t="s">
        <v>6</v>
      </c>
      <c r="J60" s="20" t="s">
        <v>27</v>
      </c>
      <c r="K60" s="147" t="s">
        <v>277</v>
      </c>
      <c r="L60" s="20" t="s">
        <v>39</v>
      </c>
      <c r="M60" s="159" t="s">
        <v>890</v>
      </c>
      <c r="N60" s="20" t="s">
        <v>829</v>
      </c>
      <c r="O60" s="24"/>
      <c r="P60" s="24" t="s">
        <v>261</v>
      </c>
      <c r="Q60" s="24" t="s">
        <v>10</v>
      </c>
      <c r="R60" s="24">
        <f t="shared" si="1"/>
        <v>2</v>
      </c>
      <c r="S60" s="19" t="s">
        <v>195</v>
      </c>
      <c r="T60" s="8"/>
    </row>
    <row r="61" spans="1:20" ht="64.5" x14ac:dyDescent="0.25">
      <c r="A61" s="37" t="s">
        <v>582</v>
      </c>
      <c r="B61" s="68" t="s">
        <v>578</v>
      </c>
      <c r="C61" s="33">
        <v>0.5</v>
      </c>
      <c r="D61" s="33">
        <v>0.54166666666666663</v>
      </c>
      <c r="E61" s="39" t="s">
        <v>931</v>
      </c>
      <c r="F61" s="32" t="s">
        <v>277</v>
      </c>
      <c r="G61" s="32" t="s">
        <v>277</v>
      </c>
      <c r="H61" s="11" t="s">
        <v>86</v>
      </c>
      <c r="I61" s="11" t="s">
        <v>6</v>
      </c>
      <c r="J61" s="11" t="s">
        <v>27</v>
      </c>
      <c r="K61" s="112" t="s">
        <v>277</v>
      </c>
      <c r="L61" s="11"/>
      <c r="M61" s="34" t="s">
        <v>277</v>
      </c>
      <c r="N61" s="34" t="s">
        <v>277</v>
      </c>
      <c r="O61" s="32"/>
      <c r="P61" s="32" t="s">
        <v>261</v>
      </c>
      <c r="Q61" s="32" t="s">
        <v>11</v>
      </c>
      <c r="R61" s="32"/>
      <c r="S61" s="12"/>
      <c r="T61" s="40"/>
    </row>
    <row r="62" spans="1:20" ht="39" x14ac:dyDescent="0.25">
      <c r="A62" s="60" t="s">
        <v>376</v>
      </c>
      <c r="B62" s="66" t="s">
        <v>492</v>
      </c>
      <c r="C62" s="25">
        <v>0.52777777777777779</v>
      </c>
      <c r="D62" s="25">
        <v>0.70833333333333337</v>
      </c>
      <c r="E62" s="26">
        <v>30</v>
      </c>
      <c r="F62" s="24">
        <v>4</v>
      </c>
      <c r="G62" s="24" t="s">
        <v>609</v>
      </c>
      <c r="H62" s="20" t="s">
        <v>20</v>
      </c>
      <c r="I62" s="20" t="s">
        <v>6</v>
      </c>
      <c r="J62" s="20" t="s">
        <v>640</v>
      </c>
      <c r="K62" s="25" t="s">
        <v>637</v>
      </c>
      <c r="L62" s="20" t="s">
        <v>638</v>
      </c>
      <c r="M62" s="159" t="s">
        <v>893</v>
      </c>
      <c r="N62" s="20" t="s">
        <v>825</v>
      </c>
      <c r="O62" s="24" t="s">
        <v>876</v>
      </c>
      <c r="P62" s="24" t="s">
        <v>261</v>
      </c>
      <c r="Q62" s="24" t="s">
        <v>11</v>
      </c>
      <c r="R62" s="24">
        <f t="shared" si="1"/>
        <v>3</v>
      </c>
      <c r="S62" s="19" t="s">
        <v>195</v>
      </c>
      <c r="T62" s="28" t="s">
        <v>32</v>
      </c>
    </row>
    <row r="63" spans="1:20" ht="35.25" x14ac:dyDescent="0.25">
      <c r="A63" s="60" t="s">
        <v>695</v>
      </c>
      <c r="B63" s="66" t="s">
        <v>493</v>
      </c>
      <c r="C63" s="25">
        <v>0.54166666666666663</v>
      </c>
      <c r="D63" s="25">
        <v>0.70833333333333337</v>
      </c>
      <c r="E63" s="26" t="s">
        <v>277</v>
      </c>
      <c r="F63" s="24" t="s">
        <v>38</v>
      </c>
      <c r="G63" s="24" t="s">
        <v>609</v>
      </c>
      <c r="H63" s="20" t="s">
        <v>19</v>
      </c>
      <c r="I63" s="20" t="s">
        <v>6</v>
      </c>
      <c r="J63" s="20" t="s">
        <v>27</v>
      </c>
      <c r="K63" s="147" t="s">
        <v>277</v>
      </c>
      <c r="L63" s="20" t="s">
        <v>39</v>
      </c>
      <c r="M63" s="159" t="s">
        <v>889</v>
      </c>
      <c r="N63" s="20" t="s">
        <v>827</v>
      </c>
      <c r="O63" s="24"/>
      <c r="P63" s="24" t="s">
        <v>261</v>
      </c>
      <c r="Q63" s="24" t="s">
        <v>11</v>
      </c>
      <c r="R63" s="24">
        <f t="shared" si="1"/>
        <v>3</v>
      </c>
      <c r="S63" s="19" t="s">
        <v>195</v>
      </c>
      <c r="T63" s="8"/>
    </row>
    <row r="64" spans="1:20" ht="35.25" x14ac:dyDescent="0.25">
      <c r="A64" s="60" t="s">
        <v>599</v>
      </c>
      <c r="B64" s="66" t="s">
        <v>494</v>
      </c>
      <c r="C64" s="25">
        <v>0.54166666666666663</v>
      </c>
      <c r="D64" s="25">
        <v>0.70833333333333337</v>
      </c>
      <c r="E64" s="26" t="s">
        <v>277</v>
      </c>
      <c r="F64" s="24" t="s">
        <v>38</v>
      </c>
      <c r="G64" s="24" t="s">
        <v>609</v>
      </c>
      <c r="H64" s="20" t="s">
        <v>19</v>
      </c>
      <c r="I64" s="20" t="s">
        <v>6</v>
      </c>
      <c r="J64" s="20" t="s">
        <v>27</v>
      </c>
      <c r="K64" s="147" t="s">
        <v>277</v>
      </c>
      <c r="L64" s="20" t="s">
        <v>39</v>
      </c>
      <c r="M64" s="159" t="s">
        <v>889</v>
      </c>
      <c r="N64" s="20" t="s">
        <v>827</v>
      </c>
      <c r="O64" s="24"/>
      <c r="P64" s="24" t="s">
        <v>261</v>
      </c>
      <c r="Q64" s="24" t="s">
        <v>10</v>
      </c>
      <c r="R64" s="24">
        <f t="shared" si="1"/>
        <v>2</v>
      </c>
      <c r="S64" s="19" t="s">
        <v>195</v>
      </c>
      <c r="T64" s="8"/>
    </row>
    <row r="65" spans="1:20" ht="38.25" x14ac:dyDescent="0.25">
      <c r="A65" s="31" t="s">
        <v>434</v>
      </c>
      <c r="B65" s="66" t="s">
        <v>598</v>
      </c>
      <c r="C65" s="25">
        <v>0.54166666666666663</v>
      </c>
      <c r="D65" s="25">
        <v>0.70833333333333337</v>
      </c>
      <c r="E65" s="26" t="s">
        <v>277</v>
      </c>
      <c r="F65" s="24" t="s">
        <v>38</v>
      </c>
      <c r="G65" s="24" t="s">
        <v>609</v>
      </c>
      <c r="H65" s="20" t="s">
        <v>21</v>
      </c>
      <c r="I65" s="20" t="s">
        <v>6</v>
      </c>
      <c r="J65" s="20" t="s">
        <v>27</v>
      </c>
      <c r="K65" s="147" t="s">
        <v>277</v>
      </c>
      <c r="L65" s="20" t="s">
        <v>39</v>
      </c>
      <c r="M65" s="159" t="s">
        <v>892</v>
      </c>
      <c r="N65" s="20" t="s">
        <v>827</v>
      </c>
      <c r="O65" s="24"/>
      <c r="P65" s="24" t="s">
        <v>261</v>
      </c>
      <c r="Q65" s="24" t="s">
        <v>11</v>
      </c>
      <c r="R65" s="24">
        <f>(IF(Q65="F",1,0))+(IF(Q65="M",2,0))+(IF(Q65="A",3,0))+(IF(Q65="E",4,0))</f>
        <v>3</v>
      </c>
      <c r="S65" s="19" t="s">
        <v>195</v>
      </c>
      <c r="T65" s="8"/>
    </row>
    <row r="66" spans="1:20" x14ac:dyDescent="0.25">
      <c r="A66" s="60" t="s">
        <v>389</v>
      </c>
      <c r="B66" s="66" t="s">
        <v>495</v>
      </c>
      <c r="C66" s="25">
        <v>0.52083333333333337</v>
      </c>
      <c r="D66" s="25">
        <v>0.70833333333333337</v>
      </c>
      <c r="E66" s="26">
        <v>5.5</v>
      </c>
      <c r="F66" s="24">
        <v>11</v>
      </c>
      <c r="G66" s="24" t="s">
        <v>609</v>
      </c>
      <c r="H66" s="20" t="s">
        <v>19</v>
      </c>
      <c r="I66" s="20" t="s">
        <v>6</v>
      </c>
      <c r="J66" s="20" t="s">
        <v>47</v>
      </c>
      <c r="K66" s="147" t="s">
        <v>277</v>
      </c>
      <c r="L66" s="20"/>
      <c r="M66" s="159" t="s">
        <v>891</v>
      </c>
      <c r="N66" s="20" t="s">
        <v>724</v>
      </c>
      <c r="O66" s="24"/>
      <c r="P66" s="24" t="s">
        <v>261</v>
      </c>
      <c r="Q66" s="24" t="s">
        <v>11</v>
      </c>
      <c r="R66" s="24">
        <f t="shared" si="1"/>
        <v>3</v>
      </c>
      <c r="S66" s="19" t="s">
        <v>195</v>
      </c>
      <c r="T66" s="8"/>
    </row>
    <row r="67" spans="1:20" ht="26.25" x14ac:dyDescent="0.25">
      <c r="A67" s="60" t="s">
        <v>527</v>
      </c>
      <c r="B67" s="66" t="s">
        <v>496</v>
      </c>
      <c r="C67" s="25">
        <v>0.36458333333333331</v>
      </c>
      <c r="D67" s="25">
        <v>0.5</v>
      </c>
      <c r="E67" s="26" t="s">
        <v>277</v>
      </c>
      <c r="F67" s="24">
        <v>16</v>
      </c>
      <c r="G67" s="24" t="s">
        <v>609</v>
      </c>
      <c r="H67" s="20" t="s">
        <v>17</v>
      </c>
      <c r="I67" s="20" t="s">
        <v>6</v>
      </c>
      <c r="J67" s="20" t="s">
        <v>76</v>
      </c>
      <c r="K67" s="147" t="s">
        <v>277</v>
      </c>
      <c r="L67" s="20" t="s">
        <v>77</v>
      </c>
      <c r="M67" s="159" t="s">
        <v>894</v>
      </c>
      <c r="N67" s="159" t="s">
        <v>277</v>
      </c>
      <c r="O67" s="24"/>
      <c r="P67" s="24" t="s">
        <v>262</v>
      </c>
      <c r="Q67" s="24" t="s">
        <v>10</v>
      </c>
      <c r="R67" s="24">
        <f t="shared" si="1"/>
        <v>2</v>
      </c>
      <c r="S67" s="19" t="s">
        <v>195</v>
      </c>
      <c r="T67" s="8"/>
    </row>
    <row r="68" spans="1:20" ht="26.25" x14ac:dyDescent="0.25">
      <c r="A68" s="158" t="s">
        <v>880</v>
      </c>
      <c r="B68" s="66" t="s">
        <v>881</v>
      </c>
      <c r="C68" s="25">
        <v>0.375</v>
      </c>
      <c r="D68" s="25">
        <v>0.5</v>
      </c>
      <c r="E68" s="26" t="s">
        <v>277</v>
      </c>
      <c r="F68" s="24">
        <v>4</v>
      </c>
      <c r="G68" s="24" t="s">
        <v>609</v>
      </c>
      <c r="H68" s="20" t="s">
        <v>19</v>
      </c>
      <c r="I68" s="20" t="s">
        <v>6</v>
      </c>
      <c r="J68" s="20" t="s">
        <v>882</v>
      </c>
      <c r="K68" s="147" t="s">
        <v>277</v>
      </c>
      <c r="L68" s="20" t="s">
        <v>883</v>
      </c>
      <c r="M68" s="159" t="s">
        <v>895</v>
      </c>
      <c r="N68" s="160" t="s">
        <v>884</v>
      </c>
      <c r="O68" s="24"/>
      <c r="P68" s="24"/>
      <c r="Q68" s="24"/>
      <c r="R68" s="24"/>
      <c r="S68" s="19"/>
      <c r="T68" s="8"/>
    </row>
    <row r="69" spans="1:20" x14ac:dyDescent="0.25">
      <c r="A69" s="31" t="s">
        <v>377</v>
      </c>
      <c r="B69" s="66" t="s">
        <v>497</v>
      </c>
      <c r="C69" s="25">
        <v>0.375</v>
      </c>
      <c r="D69" s="25">
        <v>0.41666666666666669</v>
      </c>
      <c r="E69" s="26" t="s">
        <v>277</v>
      </c>
      <c r="F69" s="24">
        <v>15</v>
      </c>
      <c r="G69" s="24" t="s">
        <v>609</v>
      </c>
      <c r="H69" s="20" t="s">
        <v>19</v>
      </c>
      <c r="I69" s="20" t="s">
        <v>6</v>
      </c>
      <c r="J69" s="20" t="s">
        <v>78</v>
      </c>
      <c r="K69" s="147" t="s">
        <v>277</v>
      </c>
      <c r="L69" s="20"/>
      <c r="M69" s="159" t="s">
        <v>277</v>
      </c>
      <c r="N69" s="159" t="s">
        <v>277</v>
      </c>
      <c r="O69" s="24"/>
      <c r="P69" s="24" t="s">
        <v>262</v>
      </c>
      <c r="Q69" s="24" t="s">
        <v>10</v>
      </c>
      <c r="R69" s="24">
        <f t="shared" si="1"/>
        <v>2</v>
      </c>
      <c r="S69" s="19" t="s">
        <v>277</v>
      </c>
      <c r="T69" s="8"/>
    </row>
    <row r="70" spans="1:20" x14ac:dyDescent="0.25">
      <c r="A70" s="60" t="s">
        <v>378</v>
      </c>
      <c r="B70" s="66" t="s">
        <v>498</v>
      </c>
      <c r="C70" s="25">
        <v>0.375</v>
      </c>
      <c r="D70" s="25">
        <v>0.41666666666666669</v>
      </c>
      <c r="E70" s="26" t="s">
        <v>277</v>
      </c>
      <c r="F70" s="24">
        <v>12</v>
      </c>
      <c r="G70" s="24" t="s">
        <v>609</v>
      </c>
      <c r="H70" s="20" t="s">
        <v>23</v>
      </c>
      <c r="I70" s="20" t="s">
        <v>6</v>
      </c>
      <c r="J70" s="20" t="s">
        <v>83</v>
      </c>
      <c r="K70" s="147" t="s">
        <v>277</v>
      </c>
      <c r="L70" s="20"/>
      <c r="M70" s="159" t="s">
        <v>896</v>
      </c>
      <c r="N70" s="159" t="s">
        <v>277</v>
      </c>
      <c r="O70" s="24"/>
      <c r="P70" s="24" t="s">
        <v>262</v>
      </c>
      <c r="Q70" s="24" t="s">
        <v>10</v>
      </c>
      <c r="R70" s="24">
        <f t="shared" si="1"/>
        <v>2</v>
      </c>
      <c r="S70" s="19" t="s">
        <v>195</v>
      </c>
      <c r="T70" s="8"/>
    </row>
    <row r="71" spans="1:20" x14ac:dyDescent="0.25">
      <c r="A71" s="60" t="s">
        <v>379</v>
      </c>
      <c r="B71" s="66" t="s">
        <v>499</v>
      </c>
      <c r="C71" s="25">
        <v>0.375</v>
      </c>
      <c r="D71" s="25">
        <v>0.41666666666666669</v>
      </c>
      <c r="E71" s="26" t="s">
        <v>277</v>
      </c>
      <c r="F71" s="24">
        <v>4</v>
      </c>
      <c r="G71" s="24" t="s">
        <v>609</v>
      </c>
      <c r="H71" s="20" t="s">
        <v>150</v>
      </c>
      <c r="I71" s="20" t="s">
        <v>6</v>
      </c>
      <c r="J71" s="20" t="s">
        <v>84</v>
      </c>
      <c r="K71" s="147" t="s">
        <v>277</v>
      </c>
      <c r="L71" s="20"/>
      <c r="M71" s="159" t="s">
        <v>853</v>
      </c>
      <c r="N71" s="159" t="s">
        <v>277</v>
      </c>
      <c r="O71" s="24"/>
      <c r="P71" s="24" t="s">
        <v>262</v>
      </c>
      <c r="Q71" s="24" t="s">
        <v>10</v>
      </c>
      <c r="R71" s="24">
        <f t="shared" si="1"/>
        <v>2</v>
      </c>
      <c r="S71" s="19" t="s">
        <v>195</v>
      </c>
      <c r="T71" s="8"/>
    </row>
    <row r="72" spans="1:20" x14ac:dyDescent="0.25">
      <c r="A72" s="60" t="s">
        <v>80</v>
      </c>
      <c r="B72" s="66" t="s">
        <v>545</v>
      </c>
      <c r="C72" s="25">
        <v>0.38541666666666669</v>
      </c>
      <c r="D72" s="25">
        <v>0.5</v>
      </c>
      <c r="E72" s="26" t="s">
        <v>277</v>
      </c>
      <c r="F72" s="24" t="s">
        <v>277</v>
      </c>
      <c r="G72" s="24" t="s">
        <v>609</v>
      </c>
      <c r="H72" s="20" t="s">
        <v>81</v>
      </c>
      <c r="I72" s="20" t="s">
        <v>6</v>
      </c>
      <c r="J72" s="20" t="s">
        <v>82</v>
      </c>
      <c r="K72" s="147" t="s">
        <v>277</v>
      </c>
      <c r="L72" s="20"/>
      <c r="M72" s="159" t="s">
        <v>277</v>
      </c>
      <c r="N72" s="159" t="s">
        <v>277</v>
      </c>
      <c r="O72" s="24"/>
      <c r="P72" s="24" t="s">
        <v>262</v>
      </c>
      <c r="Q72" s="24" t="s">
        <v>10</v>
      </c>
      <c r="R72" s="24">
        <f t="shared" si="1"/>
        <v>2</v>
      </c>
      <c r="S72" s="19" t="s">
        <v>277</v>
      </c>
      <c r="T72" s="8"/>
    </row>
    <row r="73" spans="1:20" x14ac:dyDescent="0.25">
      <c r="A73" s="60" t="s">
        <v>380</v>
      </c>
      <c r="B73" s="66" t="s">
        <v>500</v>
      </c>
      <c r="C73" s="25">
        <v>0.45833333333333331</v>
      </c>
      <c r="D73" s="25">
        <v>0.5</v>
      </c>
      <c r="E73" s="26" t="s">
        <v>277</v>
      </c>
      <c r="F73" s="24">
        <v>12</v>
      </c>
      <c r="G73" s="24" t="s">
        <v>609</v>
      </c>
      <c r="H73" s="20" t="s">
        <v>23</v>
      </c>
      <c r="I73" s="20" t="s">
        <v>6</v>
      </c>
      <c r="J73" s="20" t="s">
        <v>83</v>
      </c>
      <c r="K73" s="147" t="s">
        <v>277</v>
      </c>
      <c r="L73" s="20"/>
      <c r="M73" s="159" t="s">
        <v>896</v>
      </c>
      <c r="N73" s="159" t="s">
        <v>277</v>
      </c>
      <c r="O73" s="24"/>
      <c r="P73" s="24" t="s">
        <v>262</v>
      </c>
      <c r="Q73" s="24" t="s">
        <v>10</v>
      </c>
      <c r="R73" s="24">
        <f t="shared" si="1"/>
        <v>2</v>
      </c>
      <c r="S73" s="19" t="s">
        <v>195</v>
      </c>
      <c r="T73" s="8"/>
    </row>
    <row r="74" spans="1:20" x14ac:dyDescent="0.25">
      <c r="A74" s="60" t="s">
        <v>381</v>
      </c>
      <c r="B74" s="66" t="s">
        <v>501</v>
      </c>
      <c r="C74" s="25">
        <v>0.45833333333333331</v>
      </c>
      <c r="D74" s="25">
        <v>0.5</v>
      </c>
      <c r="E74" s="26" t="s">
        <v>277</v>
      </c>
      <c r="F74" s="24">
        <v>4</v>
      </c>
      <c r="G74" s="24" t="s">
        <v>609</v>
      </c>
      <c r="H74" s="20" t="s">
        <v>150</v>
      </c>
      <c r="I74" s="20" t="s">
        <v>6</v>
      </c>
      <c r="J74" s="20" t="s">
        <v>84</v>
      </c>
      <c r="K74" s="147" t="s">
        <v>277</v>
      </c>
      <c r="L74" s="20"/>
      <c r="M74" s="159" t="s">
        <v>853</v>
      </c>
      <c r="N74" s="159" t="s">
        <v>277</v>
      </c>
      <c r="O74" s="24"/>
      <c r="P74" s="24" t="s">
        <v>262</v>
      </c>
      <c r="Q74" s="24" t="s">
        <v>10</v>
      </c>
      <c r="R74" s="24">
        <f t="shared" si="1"/>
        <v>2</v>
      </c>
      <c r="S74" s="19" t="s">
        <v>195</v>
      </c>
      <c r="T74" s="8"/>
    </row>
    <row r="75" spans="1:20" x14ac:dyDescent="0.25">
      <c r="A75" s="37" t="s">
        <v>85</v>
      </c>
      <c r="B75" s="68" t="s">
        <v>578</v>
      </c>
      <c r="C75" s="33">
        <v>0.5</v>
      </c>
      <c r="D75" s="33">
        <v>0.54166666666666663</v>
      </c>
      <c r="E75" s="39" t="s">
        <v>930</v>
      </c>
      <c r="F75" s="32" t="s">
        <v>277</v>
      </c>
      <c r="G75" s="32" t="s">
        <v>277</v>
      </c>
      <c r="H75" s="11" t="s">
        <v>86</v>
      </c>
      <c r="I75" s="11" t="s">
        <v>6</v>
      </c>
      <c r="J75" s="11" t="s">
        <v>87</v>
      </c>
      <c r="K75" s="112" t="s">
        <v>277</v>
      </c>
      <c r="L75" s="11"/>
      <c r="M75" s="34" t="s">
        <v>277</v>
      </c>
      <c r="N75" s="34" t="s">
        <v>277</v>
      </c>
      <c r="O75" s="32"/>
      <c r="P75" s="32" t="s">
        <v>262</v>
      </c>
      <c r="Q75" s="32" t="s">
        <v>10</v>
      </c>
      <c r="R75" s="32">
        <f t="shared" si="1"/>
        <v>2</v>
      </c>
      <c r="S75" s="12"/>
      <c r="T75" s="40"/>
    </row>
    <row r="76" spans="1:20" x14ac:dyDescent="0.25">
      <c r="A76" s="60" t="s">
        <v>88</v>
      </c>
      <c r="B76" s="66" t="s">
        <v>546</v>
      </c>
      <c r="C76" s="25">
        <v>0.54166666666666663</v>
      </c>
      <c r="D76" s="25">
        <v>0.75</v>
      </c>
      <c r="E76" s="26" t="s">
        <v>277</v>
      </c>
      <c r="F76" s="24" t="s">
        <v>277</v>
      </c>
      <c r="G76" s="24" t="s">
        <v>277</v>
      </c>
      <c r="H76" s="20" t="s">
        <v>81</v>
      </c>
      <c r="I76" s="20" t="s">
        <v>6</v>
      </c>
      <c r="J76" s="20" t="s">
        <v>76</v>
      </c>
      <c r="K76" s="147" t="s">
        <v>277</v>
      </c>
      <c r="L76" s="20"/>
      <c r="M76" s="159" t="s">
        <v>277</v>
      </c>
      <c r="N76" s="159" t="s">
        <v>277</v>
      </c>
      <c r="O76" s="24"/>
      <c r="P76" s="24" t="s">
        <v>262</v>
      </c>
      <c r="Q76" s="24" t="s">
        <v>11</v>
      </c>
      <c r="R76" s="24">
        <f t="shared" si="1"/>
        <v>3</v>
      </c>
      <c r="S76" s="19" t="s">
        <v>277</v>
      </c>
      <c r="T76" s="8"/>
    </row>
    <row r="77" spans="1:20" x14ac:dyDescent="0.25">
      <c r="A77" s="60" t="s">
        <v>900</v>
      </c>
      <c r="B77" s="66" t="s">
        <v>502</v>
      </c>
      <c r="C77" s="25">
        <v>0.54166666666666663</v>
      </c>
      <c r="D77" s="25">
        <v>0.60416666666666663</v>
      </c>
      <c r="E77" s="26" t="s">
        <v>277</v>
      </c>
      <c r="F77" s="24">
        <v>16</v>
      </c>
      <c r="G77" s="24" t="s">
        <v>609</v>
      </c>
      <c r="H77" s="20" t="s">
        <v>17</v>
      </c>
      <c r="I77" s="20" t="s">
        <v>6</v>
      </c>
      <c r="J77" s="20" t="s">
        <v>76</v>
      </c>
      <c r="K77" s="147" t="s">
        <v>277</v>
      </c>
      <c r="L77" s="20"/>
      <c r="M77" s="159" t="s">
        <v>898</v>
      </c>
      <c r="N77" s="159" t="s">
        <v>277</v>
      </c>
      <c r="O77" s="24"/>
      <c r="P77" s="24" t="s">
        <v>262</v>
      </c>
      <c r="Q77" s="24" t="s">
        <v>11</v>
      </c>
      <c r="R77" s="24">
        <f>(IF(Q77="F",1,0))+(IF(Q77="M",2,0))+(IF(Q77="A",3,0))+(IF(Q77="E",4,0))</f>
        <v>3</v>
      </c>
      <c r="S77" s="19" t="s">
        <v>195</v>
      </c>
      <c r="T77" s="8"/>
    </row>
    <row r="78" spans="1:20" x14ac:dyDescent="0.25">
      <c r="A78" s="60" t="s">
        <v>382</v>
      </c>
      <c r="B78" s="66" t="s">
        <v>503</v>
      </c>
      <c r="C78" s="25">
        <v>0.54166666666666663</v>
      </c>
      <c r="D78" s="25">
        <v>0.58333333333333337</v>
      </c>
      <c r="E78" s="26" t="s">
        <v>277</v>
      </c>
      <c r="F78" s="24">
        <v>6</v>
      </c>
      <c r="G78" s="24" t="s">
        <v>609</v>
      </c>
      <c r="H78" s="20" t="s">
        <v>81</v>
      </c>
      <c r="I78" s="20" t="s">
        <v>6</v>
      </c>
      <c r="J78" s="20" t="s">
        <v>76</v>
      </c>
      <c r="K78" s="147" t="s">
        <v>277</v>
      </c>
      <c r="L78" s="20" t="s">
        <v>214</v>
      </c>
      <c r="M78" s="161" t="s">
        <v>690</v>
      </c>
      <c r="N78" s="159" t="s">
        <v>277</v>
      </c>
      <c r="O78" s="24"/>
      <c r="P78" s="24" t="s">
        <v>262</v>
      </c>
      <c r="Q78" s="24" t="s">
        <v>11</v>
      </c>
      <c r="R78" s="24">
        <f t="shared" si="1"/>
        <v>3</v>
      </c>
      <c r="S78" s="19" t="s">
        <v>195</v>
      </c>
      <c r="T78" s="8"/>
    </row>
    <row r="79" spans="1:20" x14ac:dyDescent="0.25">
      <c r="A79" s="60" t="s">
        <v>383</v>
      </c>
      <c r="B79" s="66" t="s">
        <v>504</v>
      </c>
      <c r="C79" s="25">
        <v>0.58333333333333304</v>
      </c>
      <c r="D79" s="25">
        <v>0.625</v>
      </c>
      <c r="E79" s="26" t="s">
        <v>277</v>
      </c>
      <c r="F79" s="24">
        <v>6</v>
      </c>
      <c r="G79" s="24" t="s">
        <v>609</v>
      </c>
      <c r="H79" s="20" t="s">
        <v>81</v>
      </c>
      <c r="I79" s="20" t="s">
        <v>6</v>
      </c>
      <c r="J79" s="20" t="s">
        <v>76</v>
      </c>
      <c r="K79" s="147" t="s">
        <v>277</v>
      </c>
      <c r="L79" s="20"/>
      <c r="M79" s="161"/>
      <c r="N79" s="159" t="s">
        <v>277</v>
      </c>
      <c r="O79" s="24"/>
      <c r="P79" s="24" t="s">
        <v>262</v>
      </c>
      <c r="Q79" s="24" t="s">
        <v>11</v>
      </c>
      <c r="R79" s="24">
        <f t="shared" si="1"/>
        <v>3</v>
      </c>
      <c r="S79" s="19" t="s">
        <v>195</v>
      </c>
      <c r="T79" s="8"/>
    </row>
    <row r="80" spans="1:20" x14ac:dyDescent="0.25">
      <c r="A80" s="60" t="s">
        <v>384</v>
      </c>
      <c r="B80" s="66" t="s">
        <v>505</v>
      </c>
      <c r="C80" s="25">
        <v>0.625</v>
      </c>
      <c r="D80" s="25">
        <v>0.66666666666666696</v>
      </c>
      <c r="E80" s="26" t="s">
        <v>277</v>
      </c>
      <c r="F80" s="24">
        <v>12</v>
      </c>
      <c r="G80" s="24" t="s">
        <v>609</v>
      </c>
      <c r="H80" s="20" t="s">
        <v>81</v>
      </c>
      <c r="I80" s="20" t="s">
        <v>6</v>
      </c>
      <c r="J80" s="20" t="s">
        <v>76</v>
      </c>
      <c r="K80" s="147" t="s">
        <v>277</v>
      </c>
      <c r="L80" s="20"/>
      <c r="M80" s="161"/>
      <c r="N80" s="159" t="s">
        <v>277</v>
      </c>
      <c r="O80" s="24"/>
      <c r="P80" s="24" t="s">
        <v>262</v>
      </c>
      <c r="Q80" s="24" t="s">
        <v>11</v>
      </c>
      <c r="R80" s="24">
        <f t="shared" ref="R80:R143" si="2">(IF(Q80="F",1,0))+(IF(Q80="M",2,0))+(IF(Q80="A",3,0))+(IF(Q80="E",4,0))</f>
        <v>3</v>
      </c>
      <c r="S80" s="19" t="s">
        <v>195</v>
      </c>
      <c r="T80" s="8"/>
    </row>
    <row r="81" spans="1:20" x14ac:dyDescent="0.25">
      <c r="A81" s="60" t="s">
        <v>385</v>
      </c>
      <c r="B81" s="66" t="s">
        <v>506</v>
      </c>
      <c r="C81" s="25">
        <v>0.66666666666666696</v>
      </c>
      <c r="D81" s="25">
        <v>0.70833333333333304</v>
      </c>
      <c r="E81" s="26" t="s">
        <v>277</v>
      </c>
      <c r="F81" s="24">
        <v>12</v>
      </c>
      <c r="G81" s="24" t="s">
        <v>609</v>
      </c>
      <c r="H81" s="20" t="s">
        <v>81</v>
      </c>
      <c r="I81" s="20" t="s">
        <v>6</v>
      </c>
      <c r="J81" s="20" t="s">
        <v>76</v>
      </c>
      <c r="K81" s="147" t="s">
        <v>277</v>
      </c>
      <c r="L81" s="20"/>
      <c r="M81" s="161"/>
      <c r="N81" s="159" t="s">
        <v>277</v>
      </c>
      <c r="O81" s="24"/>
      <c r="P81" s="24" t="s">
        <v>262</v>
      </c>
      <c r="Q81" s="24" t="s">
        <v>11</v>
      </c>
      <c r="R81" s="24">
        <f t="shared" si="2"/>
        <v>3</v>
      </c>
      <c r="S81" s="19" t="s">
        <v>195</v>
      </c>
      <c r="T81" s="8"/>
    </row>
    <row r="82" spans="1:20" x14ac:dyDescent="0.25">
      <c r="A82" s="60" t="s">
        <v>902</v>
      </c>
      <c r="B82" s="66" t="s">
        <v>507</v>
      </c>
      <c r="C82" s="25">
        <v>0.625</v>
      </c>
      <c r="D82" s="25">
        <v>0.6875</v>
      </c>
      <c r="E82" s="26" t="s">
        <v>277</v>
      </c>
      <c r="F82" s="24">
        <v>20</v>
      </c>
      <c r="G82" s="24" t="s">
        <v>609</v>
      </c>
      <c r="H82" s="20" t="s">
        <v>137</v>
      </c>
      <c r="I82" s="20" t="s">
        <v>6</v>
      </c>
      <c r="J82" s="20"/>
      <c r="K82" s="147" t="s">
        <v>277</v>
      </c>
      <c r="L82" s="20"/>
      <c r="M82" s="159" t="s">
        <v>903</v>
      </c>
      <c r="N82" s="159" t="s">
        <v>277</v>
      </c>
      <c r="O82" s="24"/>
      <c r="P82" s="24" t="s">
        <v>262</v>
      </c>
      <c r="Q82" s="24" t="s">
        <v>11</v>
      </c>
      <c r="R82" s="24">
        <f t="shared" si="2"/>
        <v>3</v>
      </c>
      <c r="S82" s="19" t="s">
        <v>195</v>
      </c>
      <c r="T82" s="8"/>
    </row>
    <row r="83" spans="1:20" x14ac:dyDescent="0.25">
      <c r="A83" s="60" t="s">
        <v>528</v>
      </c>
      <c r="B83" s="66" t="s">
        <v>529</v>
      </c>
      <c r="C83" s="25">
        <v>0.54166666666666663</v>
      </c>
      <c r="D83" s="25">
        <v>0.6875</v>
      </c>
      <c r="E83" s="26" t="s">
        <v>277</v>
      </c>
      <c r="F83" s="24" t="s">
        <v>277</v>
      </c>
      <c r="G83" s="24" t="s">
        <v>277</v>
      </c>
      <c r="H83" s="20" t="s">
        <v>21</v>
      </c>
      <c r="I83" s="20" t="s">
        <v>6</v>
      </c>
      <c r="J83" s="20" t="s">
        <v>63</v>
      </c>
      <c r="K83" s="147" t="s">
        <v>277</v>
      </c>
      <c r="L83" s="20"/>
      <c r="M83" s="159" t="s">
        <v>277</v>
      </c>
      <c r="N83" s="159" t="s">
        <v>277</v>
      </c>
      <c r="O83" s="24"/>
      <c r="P83" s="24" t="s">
        <v>262</v>
      </c>
      <c r="Q83" s="24" t="s">
        <v>11</v>
      </c>
      <c r="R83" s="24">
        <f t="shared" si="2"/>
        <v>3</v>
      </c>
      <c r="S83" s="19" t="s">
        <v>221</v>
      </c>
      <c r="T83" s="8"/>
    </row>
    <row r="84" spans="1:20" x14ac:dyDescent="0.25">
      <c r="A84" s="59" t="s">
        <v>190</v>
      </c>
      <c r="B84" s="67" t="s">
        <v>221</v>
      </c>
      <c r="C84" s="42">
        <v>0.6875</v>
      </c>
      <c r="D84" s="42">
        <v>0.70833333333333337</v>
      </c>
      <c r="E84" s="43" t="s">
        <v>277</v>
      </c>
      <c r="F84" s="41" t="s">
        <v>277</v>
      </c>
      <c r="G84" s="41" t="s">
        <v>277</v>
      </c>
      <c r="H84" s="21" t="s">
        <v>145</v>
      </c>
      <c r="I84" s="21" t="s">
        <v>6</v>
      </c>
      <c r="J84" s="21">
        <v>0</v>
      </c>
      <c r="K84" s="148" t="s">
        <v>277</v>
      </c>
      <c r="L84" s="21"/>
      <c r="M84" s="44" t="s">
        <v>277</v>
      </c>
      <c r="N84" s="21" t="s">
        <v>826</v>
      </c>
      <c r="O84" s="41"/>
      <c r="P84" s="41" t="s">
        <v>262</v>
      </c>
      <c r="Q84" s="41" t="s">
        <v>11</v>
      </c>
      <c r="R84" s="41">
        <f t="shared" si="2"/>
        <v>3</v>
      </c>
      <c r="S84" s="41" t="s">
        <v>277</v>
      </c>
      <c r="T84" s="45"/>
    </row>
    <row r="85" spans="1:20" x14ac:dyDescent="0.25">
      <c r="A85" s="59" t="s">
        <v>189</v>
      </c>
      <c r="B85" s="67" t="s">
        <v>221</v>
      </c>
      <c r="C85" s="42">
        <v>0.70833333333333337</v>
      </c>
      <c r="D85" s="42" t="s">
        <v>277</v>
      </c>
      <c r="E85" s="43" t="s">
        <v>277</v>
      </c>
      <c r="F85" s="41" t="s">
        <v>277</v>
      </c>
      <c r="G85" s="41" t="s">
        <v>277</v>
      </c>
      <c r="H85" s="21" t="s">
        <v>145</v>
      </c>
      <c r="I85" s="21" t="s">
        <v>6</v>
      </c>
      <c r="J85" s="21">
        <v>0</v>
      </c>
      <c r="K85" s="148" t="s">
        <v>277</v>
      </c>
      <c r="L85" s="21"/>
      <c r="M85" s="44" t="s">
        <v>277</v>
      </c>
      <c r="N85" s="21" t="s">
        <v>724</v>
      </c>
      <c r="O85" s="41"/>
      <c r="P85" s="41" t="s">
        <v>262</v>
      </c>
      <c r="Q85" s="41" t="s">
        <v>11</v>
      </c>
      <c r="R85" s="41">
        <f t="shared" si="2"/>
        <v>3</v>
      </c>
      <c r="S85" s="41" t="s">
        <v>277</v>
      </c>
      <c r="T85" s="45"/>
    </row>
    <row r="86" spans="1:20" x14ac:dyDescent="0.25">
      <c r="A86" s="59" t="s">
        <v>188</v>
      </c>
      <c r="B86" s="67" t="s">
        <v>221</v>
      </c>
      <c r="C86" s="42">
        <v>0.72916666666666663</v>
      </c>
      <c r="D86" s="42" t="s">
        <v>277</v>
      </c>
      <c r="E86" s="43" t="s">
        <v>277</v>
      </c>
      <c r="F86" s="41" t="s">
        <v>277</v>
      </c>
      <c r="G86" s="41" t="s">
        <v>277</v>
      </c>
      <c r="H86" s="21" t="s">
        <v>145</v>
      </c>
      <c r="I86" s="21" t="s">
        <v>6</v>
      </c>
      <c r="J86" s="21">
        <v>0</v>
      </c>
      <c r="K86" s="148" t="s">
        <v>277</v>
      </c>
      <c r="L86" s="21"/>
      <c r="M86" s="44" t="s">
        <v>277</v>
      </c>
      <c r="N86" s="21" t="s">
        <v>51</v>
      </c>
      <c r="O86" s="41"/>
      <c r="P86" s="41" t="s">
        <v>262</v>
      </c>
      <c r="Q86" s="41" t="s">
        <v>11</v>
      </c>
      <c r="R86" s="41">
        <f t="shared" si="2"/>
        <v>3</v>
      </c>
      <c r="S86" s="41" t="s">
        <v>277</v>
      </c>
      <c r="T86" s="45"/>
    </row>
    <row r="87" spans="1:20" x14ac:dyDescent="0.25">
      <c r="A87" s="37" t="s">
        <v>89</v>
      </c>
      <c r="B87" s="68" t="s">
        <v>578</v>
      </c>
      <c r="C87" s="33">
        <v>0.6875</v>
      </c>
      <c r="D87" s="33">
        <v>0.73958333333333337</v>
      </c>
      <c r="E87" s="39" t="s">
        <v>930</v>
      </c>
      <c r="F87" s="32" t="s">
        <v>277</v>
      </c>
      <c r="G87" s="32" t="s">
        <v>277</v>
      </c>
      <c r="H87" s="11" t="s">
        <v>86</v>
      </c>
      <c r="I87" s="11" t="s">
        <v>6</v>
      </c>
      <c r="J87" s="11" t="s">
        <v>217</v>
      </c>
      <c r="K87" s="34" t="s">
        <v>277</v>
      </c>
      <c r="L87" s="11"/>
      <c r="M87" s="34" t="s">
        <v>277</v>
      </c>
      <c r="N87" s="112" t="s">
        <v>277</v>
      </c>
      <c r="O87" s="32"/>
      <c r="P87" s="32" t="s">
        <v>262</v>
      </c>
      <c r="Q87" s="32" t="s">
        <v>73</v>
      </c>
      <c r="R87" s="40">
        <f t="shared" si="2"/>
        <v>4</v>
      </c>
      <c r="S87" s="33"/>
      <c r="T87" s="11"/>
    </row>
    <row r="88" spans="1:20" x14ac:dyDescent="0.25">
      <c r="A88" s="31" t="s">
        <v>215</v>
      </c>
      <c r="B88" s="66" t="s">
        <v>579</v>
      </c>
      <c r="C88" s="25">
        <v>0.69791666666666663</v>
      </c>
      <c r="D88" s="25">
        <v>0.72916666666666663</v>
      </c>
      <c r="E88" s="26" t="s">
        <v>277</v>
      </c>
      <c r="F88" s="24">
        <v>10</v>
      </c>
      <c r="G88" s="24" t="s">
        <v>277</v>
      </c>
      <c r="H88" s="20" t="s">
        <v>150</v>
      </c>
      <c r="I88" s="20" t="s">
        <v>6</v>
      </c>
      <c r="J88" s="20" t="s">
        <v>216</v>
      </c>
      <c r="K88" s="147" t="s">
        <v>277</v>
      </c>
      <c r="L88" s="20"/>
      <c r="M88" s="159" t="s">
        <v>906</v>
      </c>
      <c r="N88" s="159" t="s">
        <v>277</v>
      </c>
      <c r="O88" s="24"/>
      <c r="P88" s="24" t="s">
        <v>262</v>
      </c>
      <c r="Q88" s="24" t="s">
        <v>73</v>
      </c>
      <c r="R88" s="24">
        <f t="shared" si="2"/>
        <v>4</v>
      </c>
      <c r="S88" s="19" t="s">
        <v>277</v>
      </c>
      <c r="T88" s="8"/>
    </row>
    <row r="89" spans="1:20" x14ac:dyDescent="0.25">
      <c r="A89" s="31" t="s">
        <v>316</v>
      </c>
      <c r="B89" s="66" t="s">
        <v>277</v>
      </c>
      <c r="C89" s="25">
        <v>0.73958333333333337</v>
      </c>
      <c r="D89" s="25">
        <v>0.79166666666666663</v>
      </c>
      <c r="E89" s="26" t="s">
        <v>277</v>
      </c>
      <c r="F89" s="24" t="s">
        <v>277</v>
      </c>
      <c r="G89" s="24" t="s">
        <v>277</v>
      </c>
      <c r="H89" s="20" t="s">
        <v>111</v>
      </c>
      <c r="I89" s="20" t="s">
        <v>6</v>
      </c>
      <c r="J89" s="20" t="s">
        <v>92</v>
      </c>
      <c r="K89" s="147" t="s">
        <v>277</v>
      </c>
      <c r="L89" s="20"/>
      <c r="M89" s="159" t="s">
        <v>277</v>
      </c>
      <c r="N89" s="159" t="s">
        <v>277</v>
      </c>
      <c r="O89" s="24"/>
      <c r="P89" s="24" t="s">
        <v>262</v>
      </c>
      <c r="Q89" s="24" t="s">
        <v>73</v>
      </c>
      <c r="R89" s="24">
        <f t="shared" si="2"/>
        <v>4</v>
      </c>
      <c r="S89" s="19" t="s">
        <v>277</v>
      </c>
      <c r="T89" s="8"/>
    </row>
    <row r="90" spans="1:20" x14ac:dyDescent="0.25">
      <c r="A90" s="31" t="s">
        <v>116</v>
      </c>
      <c r="B90" s="66" t="s">
        <v>277</v>
      </c>
      <c r="C90" s="25">
        <v>0.80208333333333337</v>
      </c>
      <c r="D90" s="25">
        <v>0.8125</v>
      </c>
      <c r="E90" s="26" t="s">
        <v>277</v>
      </c>
      <c r="F90" s="24" t="s">
        <v>277</v>
      </c>
      <c r="G90" s="24" t="s">
        <v>277</v>
      </c>
      <c r="H90" s="20" t="s">
        <v>21</v>
      </c>
      <c r="I90" s="20" t="s">
        <v>6</v>
      </c>
      <c r="J90" s="20" t="s">
        <v>87</v>
      </c>
      <c r="K90" s="147" t="s">
        <v>277</v>
      </c>
      <c r="L90" s="20"/>
      <c r="M90" s="159" t="s">
        <v>852</v>
      </c>
      <c r="N90" s="159" t="s">
        <v>277</v>
      </c>
      <c r="O90" s="24"/>
      <c r="P90" s="24" t="s">
        <v>262</v>
      </c>
      <c r="Q90" s="24" t="s">
        <v>218</v>
      </c>
      <c r="R90" s="24">
        <f t="shared" si="2"/>
        <v>4</v>
      </c>
      <c r="S90" s="19" t="s">
        <v>277</v>
      </c>
      <c r="T90" s="8"/>
    </row>
    <row r="91" spans="1:20" x14ac:dyDescent="0.25">
      <c r="A91" s="31" t="s">
        <v>456</v>
      </c>
      <c r="B91" s="66" t="s">
        <v>277</v>
      </c>
      <c r="C91" s="25">
        <v>0.8125</v>
      </c>
      <c r="D91" s="25">
        <v>0.82291666666666663</v>
      </c>
      <c r="E91" s="26" t="s">
        <v>277</v>
      </c>
      <c r="F91" s="24" t="s">
        <v>277</v>
      </c>
      <c r="G91" s="24" t="s">
        <v>277</v>
      </c>
      <c r="H91" s="20" t="s">
        <v>111</v>
      </c>
      <c r="I91" s="20" t="s">
        <v>6</v>
      </c>
      <c r="J91" s="20" t="s">
        <v>87</v>
      </c>
      <c r="K91" s="147" t="s">
        <v>277</v>
      </c>
      <c r="L91" s="20"/>
      <c r="M91" s="162" t="s">
        <v>927</v>
      </c>
      <c r="N91" s="159" t="s">
        <v>277</v>
      </c>
      <c r="O91" s="24"/>
      <c r="P91" s="24" t="s">
        <v>262</v>
      </c>
      <c r="Q91" s="24" t="s">
        <v>73</v>
      </c>
      <c r="R91" s="24">
        <f t="shared" si="2"/>
        <v>4</v>
      </c>
      <c r="S91" s="19" t="s">
        <v>277</v>
      </c>
      <c r="T91" s="8"/>
    </row>
    <row r="92" spans="1:20" x14ac:dyDescent="0.25">
      <c r="A92" s="37" t="s">
        <v>457</v>
      </c>
      <c r="B92" s="68" t="s">
        <v>578</v>
      </c>
      <c r="C92" s="33">
        <v>0.82291666666666663</v>
      </c>
      <c r="D92" s="33">
        <v>0.86458333333333337</v>
      </c>
      <c r="E92" s="39" t="s">
        <v>930</v>
      </c>
      <c r="F92" s="32" t="s">
        <v>277</v>
      </c>
      <c r="G92" s="32" t="s">
        <v>277</v>
      </c>
      <c r="H92" s="11" t="s">
        <v>86</v>
      </c>
      <c r="I92" s="11" t="s">
        <v>6</v>
      </c>
      <c r="J92" s="11" t="s">
        <v>87</v>
      </c>
      <c r="K92" s="112" t="s">
        <v>277</v>
      </c>
      <c r="L92" s="11"/>
      <c r="M92" s="34" t="s">
        <v>277</v>
      </c>
      <c r="N92" s="34" t="s">
        <v>277</v>
      </c>
      <c r="O92" s="32"/>
      <c r="P92" s="32" t="s">
        <v>262</v>
      </c>
      <c r="Q92" s="32" t="s">
        <v>73</v>
      </c>
      <c r="R92" s="32">
        <f t="shared" si="2"/>
        <v>4</v>
      </c>
      <c r="S92" s="12"/>
      <c r="T92" s="40"/>
    </row>
    <row r="93" spans="1:20" x14ac:dyDescent="0.25">
      <c r="A93" s="31" t="s">
        <v>103</v>
      </c>
      <c r="B93" s="66" t="s">
        <v>277</v>
      </c>
      <c r="C93" s="25">
        <v>0.86458333333333337</v>
      </c>
      <c r="D93" s="25">
        <v>0.875</v>
      </c>
      <c r="E93" s="26" t="s">
        <v>277</v>
      </c>
      <c r="F93" s="24" t="s">
        <v>277</v>
      </c>
      <c r="G93" s="24" t="s">
        <v>277</v>
      </c>
      <c r="H93" s="20" t="s">
        <v>111</v>
      </c>
      <c r="I93" s="20" t="s">
        <v>6</v>
      </c>
      <c r="J93" s="20" t="s">
        <v>93</v>
      </c>
      <c r="K93" s="147" t="s">
        <v>277</v>
      </c>
      <c r="L93" s="20"/>
      <c r="M93" s="159" t="s">
        <v>277</v>
      </c>
      <c r="N93" s="159" t="s">
        <v>277</v>
      </c>
      <c r="O93" s="24"/>
      <c r="P93" s="24" t="s">
        <v>262</v>
      </c>
      <c r="Q93" s="24" t="s">
        <v>73</v>
      </c>
      <c r="R93" s="24">
        <f t="shared" si="2"/>
        <v>4</v>
      </c>
      <c r="S93" s="19" t="s">
        <v>277</v>
      </c>
      <c r="T93" s="8"/>
    </row>
    <row r="94" spans="1:20" x14ac:dyDescent="0.25">
      <c r="A94" s="31" t="s">
        <v>94</v>
      </c>
      <c r="B94" s="66" t="s">
        <v>277</v>
      </c>
      <c r="C94" s="25">
        <v>0.875</v>
      </c>
      <c r="D94" s="25">
        <v>0.88888888888888884</v>
      </c>
      <c r="E94" s="26" t="s">
        <v>277</v>
      </c>
      <c r="F94" s="24" t="s">
        <v>277</v>
      </c>
      <c r="G94" s="24" t="s">
        <v>277</v>
      </c>
      <c r="H94" s="20" t="s">
        <v>21</v>
      </c>
      <c r="I94" s="20" t="s">
        <v>6</v>
      </c>
      <c r="J94" s="20" t="s">
        <v>95</v>
      </c>
      <c r="K94" s="147" t="s">
        <v>277</v>
      </c>
      <c r="L94" s="20"/>
      <c r="M94" s="159" t="s">
        <v>277</v>
      </c>
      <c r="N94" s="159" t="s">
        <v>277</v>
      </c>
      <c r="O94" s="24"/>
      <c r="P94" s="24" t="s">
        <v>262</v>
      </c>
      <c r="Q94" s="24" t="s">
        <v>73</v>
      </c>
      <c r="R94" s="24">
        <f t="shared" si="2"/>
        <v>4</v>
      </c>
      <c r="S94" s="19" t="s">
        <v>277</v>
      </c>
      <c r="T94" s="8"/>
    </row>
    <row r="95" spans="1:20" ht="26.25" x14ac:dyDescent="0.25">
      <c r="A95" s="31" t="s">
        <v>96</v>
      </c>
      <c r="B95" s="66" t="s">
        <v>277</v>
      </c>
      <c r="C95" s="25">
        <v>0.88888888888888884</v>
      </c>
      <c r="D95" s="25">
        <v>0.91666666666666663</v>
      </c>
      <c r="E95" s="26" t="s">
        <v>277</v>
      </c>
      <c r="F95" s="24" t="s">
        <v>277</v>
      </c>
      <c r="G95" s="24" t="s">
        <v>277</v>
      </c>
      <c r="H95" s="20" t="s">
        <v>96</v>
      </c>
      <c r="I95" s="20" t="s">
        <v>6</v>
      </c>
      <c r="J95" s="20" t="s">
        <v>97</v>
      </c>
      <c r="K95" s="147" t="s">
        <v>277</v>
      </c>
      <c r="L95" s="20"/>
      <c r="M95" s="159" t="s">
        <v>277</v>
      </c>
      <c r="N95" s="159" t="s">
        <v>277</v>
      </c>
      <c r="O95" s="24"/>
      <c r="P95" s="24" t="s">
        <v>262</v>
      </c>
      <c r="Q95" s="24" t="s">
        <v>73</v>
      </c>
      <c r="R95" s="24">
        <f t="shared" si="2"/>
        <v>4</v>
      </c>
      <c r="S95" s="19" t="s">
        <v>277</v>
      </c>
      <c r="T95" s="8"/>
    </row>
    <row r="96" spans="1:20" x14ac:dyDescent="0.25">
      <c r="A96" s="31" t="s">
        <v>219</v>
      </c>
      <c r="B96" s="66" t="s">
        <v>277</v>
      </c>
      <c r="C96" s="25">
        <v>0.89583333333333337</v>
      </c>
      <c r="D96" s="25">
        <v>0.94791666666666663</v>
      </c>
      <c r="E96" s="26" t="s">
        <v>277</v>
      </c>
      <c r="F96" s="24" t="s">
        <v>277</v>
      </c>
      <c r="G96" s="24" t="s">
        <v>277</v>
      </c>
      <c r="H96" s="20" t="s">
        <v>137</v>
      </c>
      <c r="I96" s="20" t="s">
        <v>6</v>
      </c>
      <c r="J96" s="20"/>
      <c r="K96" s="147" t="s">
        <v>277</v>
      </c>
      <c r="L96" s="20"/>
      <c r="M96" s="159" t="s">
        <v>277</v>
      </c>
      <c r="N96" s="159" t="s">
        <v>277</v>
      </c>
      <c r="O96" s="24"/>
      <c r="P96" s="24" t="s">
        <v>262</v>
      </c>
      <c r="Q96" s="24" t="s">
        <v>73</v>
      </c>
      <c r="R96" s="24">
        <f t="shared" si="2"/>
        <v>4</v>
      </c>
      <c r="S96" s="19" t="s">
        <v>277</v>
      </c>
      <c r="T96" s="8"/>
    </row>
    <row r="97" spans="1:20" x14ac:dyDescent="0.25">
      <c r="A97" s="31" t="s">
        <v>119</v>
      </c>
      <c r="B97" s="66" t="s">
        <v>277</v>
      </c>
      <c r="C97" s="25">
        <v>0.89583333333333337</v>
      </c>
      <c r="D97" s="25">
        <v>8.3333333333333329E-2</v>
      </c>
      <c r="E97" s="26" t="s">
        <v>277</v>
      </c>
      <c r="F97" s="24" t="s">
        <v>277</v>
      </c>
      <c r="G97" s="24" t="s">
        <v>277</v>
      </c>
      <c r="H97" s="20" t="s">
        <v>21</v>
      </c>
      <c r="I97" s="20" t="s">
        <v>6</v>
      </c>
      <c r="J97" s="20" t="s">
        <v>119</v>
      </c>
      <c r="K97" s="147" t="s">
        <v>277</v>
      </c>
      <c r="L97" s="20"/>
      <c r="M97" s="159" t="s">
        <v>277</v>
      </c>
      <c r="N97" s="159" t="s">
        <v>277</v>
      </c>
      <c r="O97" s="24"/>
      <c r="P97" s="24" t="s">
        <v>262</v>
      </c>
      <c r="Q97" s="24" t="s">
        <v>73</v>
      </c>
      <c r="R97" s="24">
        <f t="shared" si="2"/>
        <v>4</v>
      </c>
      <c r="S97" s="19" t="s">
        <v>277</v>
      </c>
      <c r="T97" s="8"/>
    </row>
    <row r="98" spans="1:20" x14ac:dyDescent="0.25">
      <c r="A98" s="31" t="s">
        <v>458</v>
      </c>
      <c r="B98" s="66" t="s">
        <v>277</v>
      </c>
      <c r="C98" s="25">
        <v>0.9375</v>
      </c>
      <c r="D98" s="25">
        <v>4.1666666666666664E-2</v>
      </c>
      <c r="E98" s="26" t="s">
        <v>277</v>
      </c>
      <c r="F98" s="24" t="s">
        <v>277</v>
      </c>
      <c r="G98" s="24" t="s">
        <v>277</v>
      </c>
      <c r="H98" s="20" t="s">
        <v>21</v>
      </c>
      <c r="I98" s="20" t="s">
        <v>6</v>
      </c>
      <c r="J98" s="20" t="s">
        <v>87</v>
      </c>
      <c r="K98" s="147" t="s">
        <v>277</v>
      </c>
      <c r="L98" s="20"/>
      <c r="M98" s="159" t="s">
        <v>277</v>
      </c>
      <c r="N98" s="159" t="s">
        <v>277</v>
      </c>
      <c r="O98" s="24"/>
      <c r="P98" s="24" t="s">
        <v>262</v>
      </c>
      <c r="Q98" s="24" t="s">
        <v>73</v>
      </c>
      <c r="R98" s="24">
        <f t="shared" si="2"/>
        <v>4</v>
      </c>
      <c r="S98" s="19" t="s">
        <v>277</v>
      </c>
      <c r="T98" s="8"/>
    </row>
    <row r="99" spans="1:20" x14ac:dyDescent="0.25">
      <c r="A99" s="37" t="s">
        <v>104</v>
      </c>
      <c r="B99" s="68" t="s">
        <v>578</v>
      </c>
      <c r="C99" s="33">
        <v>0.94791666666666663</v>
      </c>
      <c r="D99" s="33">
        <v>0.96875</v>
      </c>
      <c r="E99" s="39" t="s">
        <v>930</v>
      </c>
      <c r="F99" s="32" t="s">
        <v>277</v>
      </c>
      <c r="G99" s="32" t="s">
        <v>277</v>
      </c>
      <c r="H99" s="11" t="s">
        <v>86</v>
      </c>
      <c r="I99" s="11" t="s">
        <v>6</v>
      </c>
      <c r="J99" s="11" t="s">
        <v>87</v>
      </c>
      <c r="K99" s="112" t="s">
        <v>277</v>
      </c>
      <c r="L99" s="11"/>
      <c r="M99" s="34" t="s">
        <v>277</v>
      </c>
      <c r="N99" s="34" t="s">
        <v>277</v>
      </c>
      <c r="O99" s="32"/>
      <c r="P99" s="32" t="s">
        <v>262</v>
      </c>
      <c r="Q99" s="32" t="s">
        <v>73</v>
      </c>
      <c r="R99" s="32">
        <f t="shared" si="2"/>
        <v>4</v>
      </c>
      <c r="S99" s="12"/>
      <c r="T99" s="40"/>
    </row>
    <row r="100" spans="1:20" ht="15.75" thickBot="1" x14ac:dyDescent="0.3">
      <c r="A100" s="31" t="s">
        <v>105</v>
      </c>
      <c r="B100" s="66" t="s">
        <v>277</v>
      </c>
      <c r="C100" s="25">
        <v>0.95833333333333337</v>
      </c>
      <c r="D100" s="25">
        <v>1</v>
      </c>
      <c r="E100" s="26" t="s">
        <v>277</v>
      </c>
      <c r="F100" s="24" t="s">
        <v>277</v>
      </c>
      <c r="G100" s="24" t="s">
        <v>277</v>
      </c>
      <c r="H100" s="20" t="s">
        <v>19</v>
      </c>
      <c r="I100" s="20" t="s">
        <v>6</v>
      </c>
      <c r="J100" s="20" t="s">
        <v>78</v>
      </c>
      <c r="K100" s="147" t="s">
        <v>277</v>
      </c>
      <c r="L100" s="20"/>
      <c r="M100" s="159" t="s">
        <v>907</v>
      </c>
      <c r="N100" s="159" t="s">
        <v>277</v>
      </c>
      <c r="O100" s="24"/>
      <c r="P100" s="24" t="s">
        <v>262</v>
      </c>
      <c r="Q100" s="24" t="s">
        <v>73</v>
      </c>
      <c r="R100" s="24">
        <f t="shared" si="2"/>
        <v>4</v>
      </c>
      <c r="S100" s="19" t="s">
        <v>277</v>
      </c>
      <c r="T100" s="8"/>
    </row>
    <row r="101" spans="1:20" s="109" customFormat="1" ht="16.5" thickBot="1" x14ac:dyDescent="0.3">
      <c r="A101" s="100" t="s">
        <v>256</v>
      </c>
      <c r="B101" s="101" t="s">
        <v>221</v>
      </c>
      <c r="C101" s="102" t="s">
        <v>221</v>
      </c>
      <c r="D101" s="102" t="s">
        <v>221</v>
      </c>
      <c r="E101" s="103" t="s">
        <v>221</v>
      </c>
      <c r="F101" s="101" t="s">
        <v>221</v>
      </c>
      <c r="G101" s="101" t="s">
        <v>221</v>
      </c>
      <c r="H101" s="101" t="s">
        <v>221</v>
      </c>
      <c r="I101" s="104" t="s">
        <v>8</v>
      </c>
      <c r="J101" s="101" t="s">
        <v>221</v>
      </c>
      <c r="K101" s="102" t="s">
        <v>221</v>
      </c>
      <c r="L101" s="101" t="s">
        <v>221</v>
      </c>
      <c r="M101" s="101" t="s">
        <v>221</v>
      </c>
      <c r="N101" s="106" t="s">
        <v>221</v>
      </c>
      <c r="O101" s="101" t="s">
        <v>195</v>
      </c>
      <c r="P101" s="101" t="s">
        <v>262</v>
      </c>
      <c r="Q101" s="101" t="s">
        <v>244</v>
      </c>
      <c r="R101" s="105">
        <f t="shared" si="2"/>
        <v>0</v>
      </c>
      <c r="S101" s="106" t="s">
        <v>195</v>
      </c>
      <c r="T101" s="101" t="s">
        <v>221</v>
      </c>
    </row>
    <row r="102" spans="1:20" x14ac:dyDescent="0.25">
      <c r="A102" s="60" t="s">
        <v>143</v>
      </c>
      <c r="B102" s="66" t="s">
        <v>547</v>
      </c>
      <c r="C102" s="25">
        <v>0.25</v>
      </c>
      <c r="D102" s="25">
        <v>0.29166666666666669</v>
      </c>
      <c r="E102" s="26" t="s">
        <v>277</v>
      </c>
      <c r="F102" s="24">
        <v>20</v>
      </c>
      <c r="G102" s="24" t="s">
        <v>609</v>
      </c>
      <c r="H102" s="20" t="s">
        <v>21</v>
      </c>
      <c r="I102" s="20" t="s">
        <v>8</v>
      </c>
      <c r="J102" s="20" t="s">
        <v>75</v>
      </c>
      <c r="K102" s="147" t="s">
        <v>277</v>
      </c>
      <c r="L102" s="20"/>
      <c r="M102" s="159" t="s">
        <v>146</v>
      </c>
      <c r="N102" s="159" t="s">
        <v>277</v>
      </c>
      <c r="O102" s="24"/>
      <c r="P102" s="24" t="s">
        <v>262</v>
      </c>
      <c r="Q102" s="24" t="s">
        <v>7</v>
      </c>
      <c r="R102" s="24">
        <f t="shared" si="2"/>
        <v>1</v>
      </c>
      <c r="S102" s="19" t="s">
        <v>277</v>
      </c>
      <c r="T102" s="8"/>
    </row>
    <row r="103" spans="1:20" ht="26.25" x14ac:dyDescent="0.25">
      <c r="A103" s="37" t="s">
        <v>108</v>
      </c>
      <c r="B103" s="68" t="s">
        <v>578</v>
      </c>
      <c r="C103" s="33">
        <v>0.29166666666666669</v>
      </c>
      <c r="D103" s="33">
        <v>0.375</v>
      </c>
      <c r="E103" s="39" t="s">
        <v>930</v>
      </c>
      <c r="F103" s="32" t="s">
        <v>277</v>
      </c>
      <c r="G103" s="32" t="s">
        <v>277</v>
      </c>
      <c r="H103" s="11" t="s">
        <v>86</v>
      </c>
      <c r="I103" s="11" t="s">
        <v>8</v>
      </c>
      <c r="J103" s="11" t="s">
        <v>87</v>
      </c>
      <c r="K103" s="33" t="s">
        <v>277</v>
      </c>
      <c r="L103" s="11" t="s">
        <v>109</v>
      </c>
      <c r="M103" s="34" t="s">
        <v>277</v>
      </c>
      <c r="N103" s="34" t="s">
        <v>277</v>
      </c>
      <c r="O103" s="32"/>
      <c r="P103" s="32" t="s">
        <v>262</v>
      </c>
      <c r="Q103" s="32" t="s">
        <v>7</v>
      </c>
      <c r="R103" s="32">
        <f t="shared" si="2"/>
        <v>1</v>
      </c>
      <c r="S103" s="12"/>
      <c r="T103" s="40"/>
    </row>
    <row r="104" spans="1:20" x14ac:dyDescent="0.25">
      <c r="A104" s="60" t="s">
        <v>436</v>
      </c>
      <c r="B104" s="66" t="s">
        <v>508</v>
      </c>
      <c r="C104" s="25">
        <v>0.35416666666666669</v>
      </c>
      <c r="D104" s="25">
        <v>0.66666666666666663</v>
      </c>
      <c r="E104" s="26" t="s">
        <v>277</v>
      </c>
      <c r="F104" s="24">
        <v>12</v>
      </c>
      <c r="G104" s="24" t="s">
        <v>609</v>
      </c>
      <c r="H104" s="20" t="s">
        <v>19</v>
      </c>
      <c r="I104" s="20" t="s">
        <v>8</v>
      </c>
      <c r="J104" s="20" t="s">
        <v>65</v>
      </c>
      <c r="K104" s="147" t="s">
        <v>277</v>
      </c>
      <c r="L104" s="20"/>
      <c r="M104" s="159" t="s">
        <v>891</v>
      </c>
      <c r="N104" s="20" t="s">
        <v>107</v>
      </c>
      <c r="O104" s="24"/>
      <c r="P104" s="24" t="s">
        <v>261</v>
      </c>
      <c r="Q104" s="24" t="s">
        <v>7</v>
      </c>
      <c r="R104" s="24">
        <f t="shared" si="2"/>
        <v>1</v>
      </c>
      <c r="S104" s="19" t="s">
        <v>195</v>
      </c>
      <c r="T104" s="28" t="s">
        <v>54</v>
      </c>
    </row>
    <row r="105" spans="1:20" ht="64.5" x14ac:dyDescent="0.25">
      <c r="A105" s="60" t="s">
        <v>406</v>
      </c>
      <c r="B105" s="66" t="s">
        <v>509</v>
      </c>
      <c r="C105" s="25">
        <v>0.35416666666666669</v>
      </c>
      <c r="D105" s="25">
        <v>0.625</v>
      </c>
      <c r="E105" s="26">
        <v>40</v>
      </c>
      <c r="F105" s="24">
        <v>12</v>
      </c>
      <c r="G105" s="24" t="s">
        <v>609</v>
      </c>
      <c r="H105" s="20" t="s">
        <v>22</v>
      </c>
      <c r="I105" s="20" t="s">
        <v>8</v>
      </c>
      <c r="J105" s="20" t="s">
        <v>643</v>
      </c>
      <c r="K105" s="25" t="s">
        <v>607</v>
      </c>
      <c r="L105" s="20" t="s">
        <v>606</v>
      </c>
      <c r="M105" s="159" t="s">
        <v>908</v>
      </c>
      <c r="N105" s="20" t="s">
        <v>837</v>
      </c>
      <c r="O105" s="24" t="s">
        <v>876</v>
      </c>
      <c r="P105" s="24" t="s">
        <v>261</v>
      </c>
      <c r="Q105" s="24" t="s">
        <v>7</v>
      </c>
      <c r="R105" s="24">
        <f t="shared" si="2"/>
        <v>1</v>
      </c>
      <c r="S105" s="19" t="s">
        <v>195</v>
      </c>
      <c r="T105" s="28" t="s">
        <v>49</v>
      </c>
    </row>
    <row r="106" spans="1:20" x14ac:dyDescent="0.25">
      <c r="A106" s="60" t="s">
        <v>407</v>
      </c>
      <c r="B106" s="66" t="s">
        <v>510</v>
      </c>
      <c r="C106" s="25">
        <v>0.45833333333333331</v>
      </c>
      <c r="D106" s="25">
        <v>0.79166666666666663</v>
      </c>
      <c r="E106" s="26">
        <v>182</v>
      </c>
      <c r="F106" s="24">
        <v>21</v>
      </c>
      <c r="G106" s="24" t="s">
        <v>609</v>
      </c>
      <c r="H106" s="20" t="s">
        <v>17</v>
      </c>
      <c r="I106" s="20" t="s">
        <v>8</v>
      </c>
      <c r="J106" s="20" t="s">
        <v>644</v>
      </c>
      <c r="K106" s="25" t="s">
        <v>645</v>
      </c>
      <c r="L106" s="20" t="s">
        <v>48</v>
      </c>
      <c r="M106" s="159" t="s">
        <v>909</v>
      </c>
      <c r="N106" s="20" t="s">
        <v>828</v>
      </c>
      <c r="O106" s="24" t="s">
        <v>876</v>
      </c>
      <c r="P106" s="24" t="s">
        <v>261</v>
      </c>
      <c r="Q106" s="24" t="s">
        <v>7</v>
      </c>
      <c r="R106" s="24">
        <f t="shared" si="2"/>
        <v>1</v>
      </c>
      <c r="S106" s="19" t="s">
        <v>195</v>
      </c>
      <c r="T106" s="28" t="s">
        <v>823</v>
      </c>
    </row>
    <row r="107" spans="1:20" ht="38.25" x14ac:dyDescent="0.25">
      <c r="A107" s="60" t="s">
        <v>390</v>
      </c>
      <c r="B107" s="66" t="s">
        <v>511</v>
      </c>
      <c r="C107" s="25">
        <v>0.35416666666666669</v>
      </c>
      <c r="D107" s="25">
        <v>0.66666666666666663</v>
      </c>
      <c r="E107" s="26" t="s">
        <v>277</v>
      </c>
      <c r="F107" s="24">
        <v>8</v>
      </c>
      <c r="G107" s="24" t="s">
        <v>609</v>
      </c>
      <c r="H107" s="20" t="s">
        <v>19</v>
      </c>
      <c r="I107" s="20" t="s">
        <v>8</v>
      </c>
      <c r="J107" s="20" t="s">
        <v>55</v>
      </c>
      <c r="K107" s="147" t="s">
        <v>277</v>
      </c>
      <c r="L107" s="20" t="s">
        <v>57</v>
      </c>
      <c r="M107" s="159" t="s">
        <v>910</v>
      </c>
      <c r="N107" s="20" t="s">
        <v>817</v>
      </c>
      <c r="O107" s="24"/>
      <c r="P107" s="24" t="s">
        <v>261</v>
      </c>
      <c r="Q107" s="24" t="s">
        <v>7</v>
      </c>
      <c r="R107" s="24">
        <f t="shared" si="2"/>
        <v>1</v>
      </c>
      <c r="S107" s="19" t="s">
        <v>195</v>
      </c>
      <c r="T107" s="8"/>
    </row>
    <row r="108" spans="1:20" ht="39" x14ac:dyDescent="0.25">
      <c r="A108" s="60" t="s">
        <v>220</v>
      </c>
      <c r="B108" s="66" t="s">
        <v>512</v>
      </c>
      <c r="C108" s="25">
        <v>0.35416666666666669</v>
      </c>
      <c r="D108" s="25">
        <v>0.66666666666666663</v>
      </c>
      <c r="E108" s="26" t="s">
        <v>432</v>
      </c>
      <c r="F108" s="24">
        <v>7</v>
      </c>
      <c r="G108" s="24" t="s">
        <v>609</v>
      </c>
      <c r="H108" s="20" t="s">
        <v>19</v>
      </c>
      <c r="I108" s="20" t="s">
        <v>8</v>
      </c>
      <c r="J108" s="20" t="s">
        <v>655</v>
      </c>
      <c r="K108" s="25" t="s">
        <v>647</v>
      </c>
      <c r="L108" s="20" t="s">
        <v>583</v>
      </c>
      <c r="M108" s="159" t="s">
        <v>910</v>
      </c>
      <c r="N108" s="20" t="s">
        <v>817</v>
      </c>
      <c r="O108" s="24" t="s">
        <v>876</v>
      </c>
      <c r="P108" s="24" t="s">
        <v>261</v>
      </c>
      <c r="Q108" s="24" t="s">
        <v>7</v>
      </c>
      <c r="R108" s="24">
        <f t="shared" si="2"/>
        <v>1</v>
      </c>
      <c r="S108" s="19" t="s">
        <v>221</v>
      </c>
      <c r="T108" s="92" t="s">
        <v>650</v>
      </c>
    </row>
    <row r="109" spans="1:20" ht="39" x14ac:dyDescent="0.25">
      <c r="A109" s="60" t="s">
        <v>222</v>
      </c>
      <c r="B109" s="66" t="s">
        <v>513</v>
      </c>
      <c r="C109" s="25">
        <v>0.35416666666666669</v>
      </c>
      <c r="D109" s="25">
        <v>0.5</v>
      </c>
      <c r="E109" s="26">
        <v>24</v>
      </c>
      <c r="F109" s="24">
        <v>8</v>
      </c>
      <c r="G109" s="24" t="s">
        <v>609</v>
      </c>
      <c r="H109" s="20" t="s">
        <v>18</v>
      </c>
      <c r="I109" s="20" t="s">
        <v>8</v>
      </c>
      <c r="J109" s="20" t="s">
        <v>656</v>
      </c>
      <c r="K109" s="25" t="s">
        <v>648</v>
      </c>
      <c r="L109" s="20" t="s">
        <v>583</v>
      </c>
      <c r="M109" s="159" t="s">
        <v>910</v>
      </c>
      <c r="N109" s="20" t="s">
        <v>817</v>
      </c>
      <c r="O109" s="24" t="s">
        <v>876</v>
      </c>
      <c r="P109" s="24" t="s">
        <v>261</v>
      </c>
      <c r="Q109" s="24" t="s">
        <v>10</v>
      </c>
      <c r="R109" s="24">
        <f t="shared" si="2"/>
        <v>2</v>
      </c>
      <c r="S109" s="19" t="s">
        <v>195</v>
      </c>
      <c r="T109" s="92" t="s">
        <v>650</v>
      </c>
    </row>
    <row r="110" spans="1:20" ht="39" x14ac:dyDescent="0.25">
      <c r="A110" s="60" t="s">
        <v>391</v>
      </c>
      <c r="B110" s="66" t="s">
        <v>514</v>
      </c>
      <c r="C110" s="25">
        <v>0.35416666666666669</v>
      </c>
      <c r="D110" s="25">
        <v>0.5</v>
      </c>
      <c r="E110" s="26" t="s">
        <v>277</v>
      </c>
      <c r="F110" s="24">
        <v>10</v>
      </c>
      <c r="G110" s="24" t="s">
        <v>609</v>
      </c>
      <c r="H110" s="20" t="s">
        <v>19</v>
      </c>
      <c r="I110" s="20" t="s">
        <v>8</v>
      </c>
      <c r="J110" s="20" t="s">
        <v>55</v>
      </c>
      <c r="K110" s="147" t="s">
        <v>277</v>
      </c>
      <c r="L110" s="20"/>
      <c r="M110" s="159" t="s">
        <v>910</v>
      </c>
      <c r="N110" s="20" t="s">
        <v>817</v>
      </c>
      <c r="O110" s="24"/>
      <c r="P110" s="24" t="s">
        <v>261</v>
      </c>
      <c r="Q110" s="24" t="s">
        <v>10</v>
      </c>
      <c r="R110" s="24">
        <f t="shared" si="2"/>
        <v>2</v>
      </c>
      <c r="S110" s="19" t="s">
        <v>221</v>
      </c>
      <c r="T110" s="8"/>
    </row>
    <row r="111" spans="1:20" ht="38.25" x14ac:dyDescent="0.25">
      <c r="A111" s="60" t="s">
        <v>223</v>
      </c>
      <c r="B111" s="66" t="s">
        <v>515</v>
      </c>
      <c r="C111" s="25">
        <v>0.35416666666666669</v>
      </c>
      <c r="D111" s="25">
        <v>0.5</v>
      </c>
      <c r="E111" s="26" t="s">
        <v>277</v>
      </c>
      <c r="F111" s="24">
        <v>10</v>
      </c>
      <c r="G111" s="24" t="s">
        <v>936</v>
      </c>
      <c r="H111" s="20" t="s">
        <v>20</v>
      </c>
      <c r="I111" s="20" t="s">
        <v>8</v>
      </c>
      <c r="J111" s="20" t="s">
        <v>55</v>
      </c>
      <c r="K111" s="147" t="s">
        <v>277</v>
      </c>
      <c r="L111" s="20" t="s">
        <v>57</v>
      </c>
      <c r="M111" s="159" t="s">
        <v>910</v>
      </c>
      <c r="N111" s="20" t="s">
        <v>817</v>
      </c>
      <c r="O111" s="24"/>
      <c r="P111" s="24" t="s">
        <v>261</v>
      </c>
      <c r="Q111" s="24" t="s">
        <v>10</v>
      </c>
      <c r="R111" s="24">
        <f t="shared" si="2"/>
        <v>2</v>
      </c>
      <c r="S111" s="19" t="s">
        <v>195</v>
      </c>
      <c r="T111" s="8"/>
    </row>
    <row r="112" spans="1:20" ht="38.25" x14ac:dyDescent="0.25">
      <c r="A112" s="31" t="s">
        <v>224</v>
      </c>
      <c r="B112" s="66" t="s">
        <v>516</v>
      </c>
      <c r="C112" s="25">
        <v>0.35416666666666669</v>
      </c>
      <c r="D112" s="25">
        <v>0.5</v>
      </c>
      <c r="E112" s="26" t="s">
        <v>277</v>
      </c>
      <c r="F112" s="24">
        <v>10</v>
      </c>
      <c r="G112" s="24" t="s">
        <v>609</v>
      </c>
      <c r="H112" s="20" t="s">
        <v>21</v>
      </c>
      <c r="I112" s="20" t="s">
        <v>8</v>
      </c>
      <c r="J112" s="20" t="s">
        <v>55</v>
      </c>
      <c r="K112" s="147" t="s">
        <v>277</v>
      </c>
      <c r="L112" s="20" t="s">
        <v>57</v>
      </c>
      <c r="M112" s="159" t="s">
        <v>910</v>
      </c>
      <c r="N112" s="20" t="s">
        <v>817</v>
      </c>
      <c r="O112" s="24"/>
      <c r="P112" s="24" t="s">
        <v>261</v>
      </c>
      <c r="Q112" s="24" t="s">
        <v>10</v>
      </c>
      <c r="R112" s="24">
        <f t="shared" si="2"/>
        <v>2</v>
      </c>
      <c r="S112" s="19" t="s">
        <v>195</v>
      </c>
      <c r="T112" s="8"/>
    </row>
    <row r="113" spans="1:20" ht="77.25" x14ac:dyDescent="0.25">
      <c r="A113" s="37" t="s">
        <v>467</v>
      </c>
      <c r="B113" s="68" t="s">
        <v>578</v>
      </c>
      <c r="C113" s="33">
        <v>0.5</v>
      </c>
      <c r="D113" s="33">
        <v>0.54166666666666663</v>
      </c>
      <c r="E113" s="39" t="s">
        <v>932</v>
      </c>
      <c r="F113" s="32" t="s">
        <v>277</v>
      </c>
      <c r="G113" s="32" t="s">
        <v>277</v>
      </c>
      <c r="H113" s="11" t="s">
        <v>86</v>
      </c>
      <c r="I113" s="11" t="s">
        <v>8</v>
      </c>
      <c r="J113" s="11" t="s">
        <v>55</v>
      </c>
      <c r="K113" s="112" t="s">
        <v>277</v>
      </c>
      <c r="L113" s="11" t="s">
        <v>277</v>
      </c>
      <c r="M113" s="34" t="s">
        <v>277</v>
      </c>
      <c r="N113" s="34" t="s">
        <v>277</v>
      </c>
      <c r="O113" s="32"/>
      <c r="P113" s="32" t="s">
        <v>261</v>
      </c>
      <c r="Q113" s="32" t="s">
        <v>11</v>
      </c>
      <c r="R113" s="32"/>
      <c r="S113" s="12"/>
      <c r="T113" s="40"/>
    </row>
    <row r="114" spans="1:20" ht="39" x14ac:dyDescent="0.25">
      <c r="A114" s="60" t="s">
        <v>225</v>
      </c>
      <c r="B114" s="66" t="s">
        <v>517</v>
      </c>
      <c r="C114" s="25">
        <v>0.54166666666666663</v>
      </c>
      <c r="D114" s="25">
        <v>0.66666666666666663</v>
      </c>
      <c r="E114" s="26">
        <v>24</v>
      </c>
      <c r="F114" s="24">
        <v>10</v>
      </c>
      <c r="G114" s="24" t="s">
        <v>609</v>
      </c>
      <c r="H114" s="20" t="s">
        <v>18</v>
      </c>
      <c r="I114" s="20" t="s">
        <v>8</v>
      </c>
      <c r="J114" s="20" t="s">
        <v>657</v>
      </c>
      <c r="K114" s="25" t="s">
        <v>649</v>
      </c>
      <c r="L114" s="20" t="s">
        <v>584</v>
      </c>
      <c r="M114" s="159" t="s">
        <v>910</v>
      </c>
      <c r="N114" s="20" t="s">
        <v>817</v>
      </c>
      <c r="O114" s="24" t="s">
        <v>876</v>
      </c>
      <c r="P114" s="24" t="s">
        <v>261</v>
      </c>
      <c r="Q114" s="24" t="s">
        <v>11</v>
      </c>
      <c r="R114" s="24">
        <f t="shared" si="2"/>
        <v>3</v>
      </c>
      <c r="S114" s="19" t="s">
        <v>195</v>
      </c>
      <c r="T114" s="92" t="s">
        <v>650</v>
      </c>
    </row>
    <row r="115" spans="1:20" ht="38.25" x14ac:dyDescent="0.25">
      <c r="A115" s="60" t="s">
        <v>226</v>
      </c>
      <c r="B115" s="66" t="s">
        <v>518</v>
      </c>
      <c r="C115" s="25">
        <v>0.54166666666666663</v>
      </c>
      <c r="D115" s="25">
        <v>0.66666666666666663</v>
      </c>
      <c r="E115" s="26" t="s">
        <v>277</v>
      </c>
      <c r="F115" s="24">
        <v>10</v>
      </c>
      <c r="G115" s="24" t="s">
        <v>609</v>
      </c>
      <c r="H115" s="20" t="s">
        <v>20</v>
      </c>
      <c r="I115" s="20" t="s">
        <v>8</v>
      </c>
      <c r="J115" s="20" t="s">
        <v>55</v>
      </c>
      <c r="K115" s="147" t="s">
        <v>277</v>
      </c>
      <c r="L115" s="20"/>
      <c r="M115" s="159" t="s">
        <v>910</v>
      </c>
      <c r="N115" s="20" t="s">
        <v>817</v>
      </c>
      <c r="O115" s="24"/>
      <c r="P115" s="24" t="s">
        <v>261</v>
      </c>
      <c r="Q115" s="24" t="s">
        <v>11</v>
      </c>
      <c r="R115" s="24">
        <f t="shared" si="2"/>
        <v>3</v>
      </c>
      <c r="S115" s="19" t="s">
        <v>195</v>
      </c>
      <c r="T115" s="8"/>
    </row>
    <row r="116" spans="1:20" ht="38.25" x14ac:dyDescent="0.25">
      <c r="A116" s="60" t="s">
        <v>227</v>
      </c>
      <c r="B116" s="66" t="s">
        <v>519</v>
      </c>
      <c r="C116" s="25">
        <v>0.54166666666666663</v>
      </c>
      <c r="D116" s="25">
        <v>0.66666666666666663</v>
      </c>
      <c r="E116" s="26">
        <v>33</v>
      </c>
      <c r="F116" s="24">
        <v>10</v>
      </c>
      <c r="G116" s="24" t="s">
        <v>609</v>
      </c>
      <c r="H116" s="20" t="s">
        <v>21</v>
      </c>
      <c r="I116" s="20" t="s">
        <v>8</v>
      </c>
      <c r="J116" s="20" t="s">
        <v>660</v>
      </c>
      <c r="K116" s="25"/>
      <c r="L116" s="20" t="s">
        <v>230</v>
      </c>
      <c r="M116" s="159" t="s">
        <v>911</v>
      </c>
      <c r="N116" s="20" t="s">
        <v>817</v>
      </c>
      <c r="O116" s="24" t="s">
        <v>876</v>
      </c>
      <c r="P116" s="24" t="s">
        <v>261</v>
      </c>
      <c r="Q116" s="24" t="s">
        <v>11</v>
      </c>
      <c r="R116" s="24">
        <f t="shared" si="2"/>
        <v>3</v>
      </c>
      <c r="S116" s="19" t="s">
        <v>221</v>
      </c>
      <c r="T116" s="8" t="s">
        <v>229</v>
      </c>
    </row>
    <row r="117" spans="1:20" ht="38.25" x14ac:dyDescent="0.25">
      <c r="A117" s="31" t="s">
        <v>228</v>
      </c>
      <c r="B117" s="66" t="s">
        <v>520</v>
      </c>
      <c r="C117" s="25">
        <v>0.54166666666666663</v>
      </c>
      <c r="D117" s="25">
        <v>0.66666666666666663</v>
      </c>
      <c r="E117" s="26" t="s">
        <v>277</v>
      </c>
      <c r="F117" s="24">
        <v>10</v>
      </c>
      <c r="G117" s="24" t="s">
        <v>609</v>
      </c>
      <c r="H117" s="20" t="s">
        <v>21</v>
      </c>
      <c r="I117" s="20" t="s">
        <v>8</v>
      </c>
      <c r="J117" s="20" t="s">
        <v>55</v>
      </c>
      <c r="K117" s="147" t="s">
        <v>277</v>
      </c>
      <c r="L117" s="20"/>
      <c r="M117" s="159" t="s">
        <v>910</v>
      </c>
      <c r="N117" s="20" t="s">
        <v>817</v>
      </c>
      <c r="O117" s="24"/>
      <c r="P117" s="24" t="s">
        <v>261</v>
      </c>
      <c r="Q117" s="24" t="s">
        <v>11</v>
      </c>
      <c r="R117" s="24">
        <f t="shared" si="2"/>
        <v>3</v>
      </c>
      <c r="S117" s="19" t="s">
        <v>221</v>
      </c>
      <c r="T117" s="8"/>
    </row>
    <row r="118" spans="1:20" x14ac:dyDescent="0.25">
      <c r="A118" s="60" t="s">
        <v>586</v>
      </c>
      <c r="B118" s="66" t="s">
        <v>585</v>
      </c>
      <c r="C118" s="25">
        <v>0.52083333333333337</v>
      </c>
      <c r="D118" s="25">
        <v>0.6875</v>
      </c>
      <c r="E118" s="26" t="s">
        <v>277</v>
      </c>
      <c r="F118" s="24">
        <v>8</v>
      </c>
      <c r="G118" s="24" t="s">
        <v>609</v>
      </c>
      <c r="H118" s="20" t="s">
        <v>19</v>
      </c>
      <c r="I118" s="20" t="s">
        <v>8</v>
      </c>
      <c r="J118" s="20" t="s">
        <v>65</v>
      </c>
      <c r="K118" s="147" t="s">
        <v>277</v>
      </c>
      <c r="L118" s="20"/>
      <c r="M118" s="159" t="s">
        <v>912</v>
      </c>
      <c r="N118" s="20" t="s">
        <v>832</v>
      </c>
      <c r="O118" s="24"/>
      <c r="P118" s="24" t="s">
        <v>261</v>
      </c>
      <c r="Q118" s="24" t="s">
        <v>11</v>
      </c>
      <c r="R118" s="24">
        <f>(IF(Q118="F",1,0))+(IF(Q118="M",2,0))+(IF(Q118="A",3,0))+(IF(Q118="E",4,0))</f>
        <v>3</v>
      </c>
      <c r="S118" s="19" t="s">
        <v>195</v>
      </c>
      <c r="T118" s="8"/>
    </row>
    <row r="119" spans="1:20" x14ac:dyDescent="0.25">
      <c r="A119" s="60" t="s">
        <v>88</v>
      </c>
      <c r="B119" s="66" t="s">
        <v>546</v>
      </c>
      <c r="C119" s="25">
        <v>0.375</v>
      </c>
      <c r="D119" s="25">
        <v>0.5</v>
      </c>
      <c r="E119" s="26" t="s">
        <v>277</v>
      </c>
      <c r="F119" s="24" t="s">
        <v>277</v>
      </c>
      <c r="G119" s="24" t="s">
        <v>609</v>
      </c>
      <c r="H119" s="20" t="s">
        <v>81</v>
      </c>
      <c r="I119" s="20" t="s">
        <v>8</v>
      </c>
      <c r="J119" s="20" t="s">
        <v>76</v>
      </c>
      <c r="K119" s="147" t="s">
        <v>277</v>
      </c>
      <c r="L119" s="20"/>
      <c r="M119" s="159" t="s">
        <v>277</v>
      </c>
      <c r="N119" s="159" t="s">
        <v>277</v>
      </c>
      <c r="O119" s="24"/>
      <c r="P119" s="24" t="s">
        <v>262</v>
      </c>
      <c r="Q119" s="24" t="s">
        <v>10</v>
      </c>
      <c r="R119" s="24">
        <f t="shared" si="2"/>
        <v>2</v>
      </c>
      <c r="S119" s="19" t="s">
        <v>277</v>
      </c>
      <c r="T119" s="8"/>
    </row>
    <row r="120" spans="1:20" x14ac:dyDescent="0.25">
      <c r="A120" s="60" t="s">
        <v>588</v>
      </c>
      <c r="B120" s="66" t="s">
        <v>532</v>
      </c>
      <c r="C120" s="25">
        <v>0.375</v>
      </c>
      <c r="D120" s="25">
        <v>0.41666666666666669</v>
      </c>
      <c r="E120" s="26" t="s">
        <v>277</v>
      </c>
      <c r="F120" s="24">
        <v>6</v>
      </c>
      <c r="G120" s="24" t="s">
        <v>609</v>
      </c>
      <c r="H120" s="20" t="s">
        <v>21</v>
      </c>
      <c r="I120" s="20" t="s">
        <v>8</v>
      </c>
      <c r="J120" s="20" t="s">
        <v>76</v>
      </c>
      <c r="K120" s="147" t="s">
        <v>277</v>
      </c>
      <c r="L120" s="20" t="s">
        <v>239</v>
      </c>
      <c r="M120" s="159" t="s">
        <v>238</v>
      </c>
      <c r="N120" s="20" t="s">
        <v>240</v>
      </c>
      <c r="O120" s="24"/>
      <c r="P120" s="24" t="s">
        <v>262</v>
      </c>
      <c r="Q120" s="24" t="s">
        <v>10</v>
      </c>
      <c r="R120" s="24">
        <f t="shared" si="2"/>
        <v>2</v>
      </c>
      <c r="S120" s="19" t="s">
        <v>221</v>
      </c>
      <c r="T120" s="8"/>
    </row>
    <row r="121" spans="1:20" x14ac:dyDescent="0.25">
      <c r="A121" s="60" t="s">
        <v>548</v>
      </c>
      <c r="B121" s="66" t="s">
        <v>587</v>
      </c>
      <c r="C121" s="25">
        <v>0.35416666666666669</v>
      </c>
      <c r="D121" s="25">
        <v>0.66666666666666663</v>
      </c>
      <c r="E121" s="26" t="s">
        <v>277</v>
      </c>
      <c r="F121" s="24">
        <v>16</v>
      </c>
      <c r="G121" s="24" t="s">
        <v>609</v>
      </c>
      <c r="H121" s="20" t="s">
        <v>17</v>
      </c>
      <c r="I121" s="20" t="s">
        <v>8</v>
      </c>
      <c r="J121" s="20" t="s">
        <v>76</v>
      </c>
      <c r="K121" s="147" t="s">
        <v>277</v>
      </c>
      <c r="L121" s="20"/>
      <c r="M121" s="159" t="s">
        <v>898</v>
      </c>
      <c r="N121" s="159" t="s">
        <v>277</v>
      </c>
      <c r="O121" s="24"/>
      <c r="P121" s="24" t="s">
        <v>262</v>
      </c>
      <c r="Q121" s="24" t="s">
        <v>7</v>
      </c>
      <c r="R121" s="24">
        <f t="shared" si="2"/>
        <v>1</v>
      </c>
      <c r="S121" s="19" t="s">
        <v>221</v>
      </c>
      <c r="T121" s="8"/>
    </row>
    <row r="122" spans="1:20" x14ac:dyDescent="0.25">
      <c r="A122" s="60" t="s">
        <v>100</v>
      </c>
      <c r="B122" s="66" t="s">
        <v>541</v>
      </c>
      <c r="C122" s="25">
        <v>0.375</v>
      </c>
      <c r="D122" s="25">
        <v>0.41666666666666669</v>
      </c>
      <c r="E122" s="26" t="s">
        <v>277</v>
      </c>
      <c r="F122" s="24">
        <v>6</v>
      </c>
      <c r="G122" s="24" t="s">
        <v>609</v>
      </c>
      <c r="H122" s="20" t="s">
        <v>81</v>
      </c>
      <c r="I122" s="20" t="s">
        <v>8</v>
      </c>
      <c r="J122" s="20" t="s">
        <v>76</v>
      </c>
      <c r="K122" s="147" t="s">
        <v>277</v>
      </c>
      <c r="L122" s="20"/>
      <c r="M122" s="161" t="s">
        <v>690</v>
      </c>
      <c r="N122" s="159" t="s">
        <v>277</v>
      </c>
      <c r="O122" s="24"/>
      <c r="P122" s="24" t="s">
        <v>262</v>
      </c>
      <c r="Q122" s="24" t="s">
        <v>10</v>
      </c>
      <c r="R122" s="24">
        <f t="shared" si="2"/>
        <v>2</v>
      </c>
      <c r="S122" s="19" t="s">
        <v>195</v>
      </c>
      <c r="T122" s="8"/>
    </row>
    <row r="123" spans="1:20" x14ac:dyDescent="0.25">
      <c r="A123" s="60" t="s">
        <v>101</v>
      </c>
      <c r="B123" s="66" t="s">
        <v>542</v>
      </c>
      <c r="C123" s="25">
        <v>0.41666666666666669</v>
      </c>
      <c r="D123" s="25">
        <v>0.45833333333333331</v>
      </c>
      <c r="E123" s="26" t="s">
        <v>277</v>
      </c>
      <c r="F123" s="24">
        <v>12</v>
      </c>
      <c r="G123" s="24" t="s">
        <v>609</v>
      </c>
      <c r="H123" s="20" t="s">
        <v>81</v>
      </c>
      <c r="I123" s="20" t="s">
        <v>8</v>
      </c>
      <c r="J123" s="20" t="s">
        <v>76</v>
      </c>
      <c r="K123" s="147" t="s">
        <v>277</v>
      </c>
      <c r="L123" s="20"/>
      <c r="M123" s="161"/>
      <c r="N123" s="159" t="s">
        <v>277</v>
      </c>
      <c r="O123" s="24"/>
      <c r="P123" s="24" t="s">
        <v>262</v>
      </c>
      <c r="Q123" s="24" t="s">
        <v>10</v>
      </c>
      <c r="R123" s="24">
        <f t="shared" si="2"/>
        <v>2</v>
      </c>
      <c r="S123" s="19" t="s">
        <v>195</v>
      </c>
      <c r="T123" s="8"/>
    </row>
    <row r="124" spans="1:20" x14ac:dyDescent="0.25">
      <c r="A124" s="60" t="s">
        <v>102</v>
      </c>
      <c r="B124" s="66" t="s">
        <v>543</v>
      </c>
      <c r="C124" s="25">
        <v>0.45833333333333331</v>
      </c>
      <c r="D124" s="25">
        <v>0.5</v>
      </c>
      <c r="E124" s="26" t="s">
        <v>277</v>
      </c>
      <c r="F124" s="24">
        <v>12</v>
      </c>
      <c r="G124" s="24" t="s">
        <v>609</v>
      </c>
      <c r="H124" s="20" t="s">
        <v>81</v>
      </c>
      <c r="I124" s="20" t="s">
        <v>8</v>
      </c>
      <c r="J124" s="20" t="s">
        <v>76</v>
      </c>
      <c r="K124" s="147" t="s">
        <v>277</v>
      </c>
      <c r="L124" s="20"/>
      <c r="M124" s="161"/>
      <c r="N124" s="159" t="s">
        <v>277</v>
      </c>
      <c r="O124" s="24"/>
      <c r="P124" s="24" t="s">
        <v>262</v>
      </c>
      <c r="Q124" s="24" t="s">
        <v>10</v>
      </c>
      <c r="R124" s="24">
        <f t="shared" si="2"/>
        <v>2</v>
      </c>
      <c r="S124" s="19" t="s">
        <v>195</v>
      </c>
      <c r="T124" s="8"/>
    </row>
    <row r="125" spans="1:20" ht="26.25" x14ac:dyDescent="0.25">
      <c r="A125" s="60" t="s">
        <v>904</v>
      </c>
      <c r="B125" s="66" t="s">
        <v>534</v>
      </c>
      <c r="C125" s="25">
        <v>0.375</v>
      </c>
      <c r="D125" s="25">
        <v>0.41666666666666669</v>
      </c>
      <c r="E125" s="26" t="s">
        <v>277</v>
      </c>
      <c r="F125" s="24" t="s">
        <v>277</v>
      </c>
      <c r="G125" s="24" t="s">
        <v>609</v>
      </c>
      <c r="H125" s="20" t="s">
        <v>19</v>
      </c>
      <c r="I125" s="20" t="s">
        <v>8</v>
      </c>
      <c r="J125" s="20" t="s">
        <v>602</v>
      </c>
      <c r="K125" s="147" t="s">
        <v>277</v>
      </c>
      <c r="L125" s="20"/>
      <c r="M125" s="159" t="s">
        <v>903</v>
      </c>
      <c r="N125" s="159" t="s">
        <v>277</v>
      </c>
      <c r="O125" s="24"/>
      <c r="P125" s="24" t="s">
        <v>262</v>
      </c>
      <c r="Q125" s="24" t="s">
        <v>11</v>
      </c>
      <c r="R125" s="24">
        <f>(IF(Q125="F",1,0))+(IF(Q125="M",2,0))+(IF(Q125="A",3,0))+(IF(Q125="E",4,0))</f>
        <v>3</v>
      </c>
      <c r="S125" s="19" t="s">
        <v>195</v>
      </c>
      <c r="T125" s="8"/>
    </row>
    <row r="126" spans="1:20" x14ac:dyDescent="0.25">
      <c r="A126" s="60" t="s">
        <v>120</v>
      </c>
      <c r="B126" s="66" t="s">
        <v>535</v>
      </c>
      <c r="C126" s="25">
        <v>0.375</v>
      </c>
      <c r="D126" s="25">
        <v>0.41666666666666669</v>
      </c>
      <c r="E126" s="26" t="s">
        <v>277</v>
      </c>
      <c r="F126" s="24">
        <v>12</v>
      </c>
      <c r="G126" s="24" t="s">
        <v>609</v>
      </c>
      <c r="H126" s="20" t="s">
        <v>23</v>
      </c>
      <c r="I126" s="20" t="s">
        <v>8</v>
      </c>
      <c r="J126" s="20" t="s">
        <v>83</v>
      </c>
      <c r="K126" s="147" t="s">
        <v>277</v>
      </c>
      <c r="L126" s="20"/>
      <c r="M126" s="159" t="s">
        <v>896</v>
      </c>
      <c r="N126" s="159" t="s">
        <v>277</v>
      </c>
      <c r="O126" s="24"/>
      <c r="P126" s="24" t="s">
        <v>262</v>
      </c>
      <c r="Q126" s="24" t="s">
        <v>10</v>
      </c>
      <c r="R126" s="24">
        <f t="shared" si="2"/>
        <v>2</v>
      </c>
      <c r="S126" s="19" t="s">
        <v>221</v>
      </c>
      <c r="T126" s="8"/>
    </row>
    <row r="127" spans="1:20" x14ac:dyDescent="0.25">
      <c r="A127" s="60" t="s">
        <v>110</v>
      </c>
      <c r="B127" s="66" t="s">
        <v>533</v>
      </c>
      <c r="C127" s="25">
        <v>0.41666666666666669</v>
      </c>
      <c r="D127" s="25">
        <v>0.5</v>
      </c>
      <c r="E127" s="26" t="s">
        <v>277</v>
      </c>
      <c r="F127" s="24" t="s">
        <v>277</v>
      </c>
      <c r="G127" s="24" t="s">
        <v>609</v>
      </c>
      <c r="H127" s="20" t="s">
        <v>111</v>
      </c>
      <c r="I127" s="20" t="s">
        <v>8</v>
      </c>
      <c r="J127" s="20" t="s">
        <v>92</v>
      </c>
      <c r="K127" s="147" t="s">
        <v>277</v>
      </c>
      <c r="L127" s="20"/>
      <c r="M127" s="159" t="s">
        <v>277</v>
      </c>
      <c r="N127" s="159" t="s">
        <v>277</v>
      </c>
      <c r="O127" s="24"/>
      <c r="P127" s="24" t="s">
        <v>262</v>
      </c>
      <c r="Q127" s="24" t="s">
        <v>10</v>
      </c>
      <c r="R127" s="24">
        <f t="shared" si="2"/>
        <v>2</v>
      </c>
      <c r="S127" s="19" t="s">
        <v>195</v>
      </c>
      <c r="T127" s="8"/>
    </row>
    <row r="128" spans="1:20" x14ac:dyDescent="0.25">
      <c r="A128" s="37" t="s">
        <v>112</v>
      </c>
      <c r="B128" s="68" t="s">
        <v>578</v>
      </c>
      <c r="C128" s="33">
        <v>0.5</v>
      </c>
      <c r="D128" s="33">
        <v>0.54166666666666663</v>
      </c>
      <c r="E128" s="39" t="s">
        <v>930</v>
      </c>
      <c r="F128" s="32" t="s">
        <v>277</v>
      </c>
      <c r="G128" s="32" t="s">
        <v>277</v>
      </c>
      <c r="H128" s="11" t="s">
        <v>86</v>
      </c>
      <c r="I128" s="11" t="s">
        <v>8</v>
      </c>
      <c r="J128" s="11" t="s">
        <v>87</v>
      </c>
      <c r="K128" s="33" t="s">
        <v>277</v>
      </c>
      <c r="L128" s="11" t="s">
        <v>277</v>
      </c>
      <c r="M128" s="34" t="s">
        <v>277</v>
      </c>
      <c r="N128" s="34" t="s">
        <v>277</v>
      </c>
      <c r="O128" s="32"/>
      <c r="P128" s="32" t="s">
        <v>262</v>
      </c>
      <c r="Q128" s="32" t="s">
        <v>10</v>
      </c>
      <c r="R128" s="32">
        <f t="shared" si="2"/>
        <v>2</v>
      </c>
      <c r="S128" s="12"/>
      <c r="T128" s="40"/>
    </row>
    <row r="129" spans="1:20" x14ac:dyDescent="0.25">
      <c r="A129" s="60" t="s">
        <v>603</v>
      </c>
      <c r="B129" s="66" t="s">
        <v>537</v>
      </c>
      <c r="C129" s="25">
        <v>0.54166666666666663</v>
      </c>
      <c r="D129" s="25">
        <v>0.58333333333333337</v>
      </c>
      <c r="E129" s="26" t="s">
        <v>277</v>
      </c>
      <c r="F129" s="24">
        <v>20</v>
      </c>
      <c r="G129" s="24" t="s">
        <v>609</v>
      </c>
      <c r="H129" s="20" t="s">
        <v>111</v>
      </c>
      <c r="I129" s="20" t="s">
        <v>8</v>
      </c>
      <c r="J129" s="20" t="s">
        <v>403</v>
      </c>
      <c r="K129" s="147" t="s">
        <v>277</v>
      </c>
      <c r="L129" s="20"/>
      <c r="M129" s="159" t="s">
        <v>795</v>
      </c>
      <c r="N129" s="159" t="s">
        <v>277</v>
      </c>
      <c r="O129" s="24"/>
      <c r="P129" s="24" t="s">
        <v>262</v>
      </c>
      <c r="Q129" s="24" t="s">
        <v>11</v>
      </c>
      <c r="R129" s="24">
        <f t="shared" si="2"/>
        <v>3</v>
      </c>
      <c r="S129" s="19" t="s">
        <v>221</v>
      </c>
      <c r="T129" s="8"/>
    </row>
    <row r="130" spans="1:20" x14ac:dyDescent="0.25">
      <c r="A130" s="60" t="s">
        <v>232</v>
      </c>
      <c r="B130" s="66" t="s">
        <v>579</v>
      </c>
      <c r="C130" s="25">
        <v>0.55208333333333337</v>
      </c>
      <c r="D130" s="25">
        <v>0.59375</v>
      </c>
      <c r="E130" s="26" t="s">
        <v>277</v>
      </c>
      <c r="F130" s="24">
        <v>12</v>
      </c>
      <c r="G130" s="24" t="s">
        <v>609</v>
      </c>
      <c r="H130" s="20" t="s">
        <v>150</v>
      </c>
      <c r="I130" s="20" t="s">
        <v>8</v>
      </c>
      <c r="J130" s="20" t="s">
        <v>233</v>
      </c>
      <c r="K130" s="147" t="s">
        <v>277</v>
      </c>
      <c r="L130" s="20"/>
      <c r="M130" s="159" t="s">
        <v>913</v>
      </c>
      <c r="N130" s="159" t="s">
        <v>277</v>
      </c>
      <c r="O130" s="24"/>
      <c r="P130" s="24" t="s">
        <v>262</v>
      </c>
      <c r="Q130" s="24" t="s">
        <v>11</v>
      </c>
      <c r="R130" s="24">
        <f t="shared" si="2"/>
        <v>3</v>
      </c>
      <c r="S130" s="19" t="s">
        <v>277</v>
      </c>
      <c r="T130" s="8"/>
    </row>
    <row r="131" spans="1:20" x14ac:dyDescent="0.25">
      <c r="A131" s="60" t="s">
        <v>114</v>
      </c>
      <c r="B131" s="66" t="s">
        <v>545</v>
      </c>
      <c r="C131" s="25">
        <v>0.54166666666666663</v>
      </c>
      <c r="D131" s="25">
        <v>0.69791666666666663</v>
      </c>
      <c r="E131" s="26" t="s">
        <v>277</v>
      </c>
      <c r="F131" s="24" t="s">
        <v>277</v>
      </c>
      <c r="G131" s="24" t="s">
        <v>609</v>
      </c>
      <c r="H131" s="20" t="s">
        <v>81</v>
      </c>
      <c r="I131" s="20" t="s">
        <v>8</v>
      </c>
      <c r="J131" s="20" t="s">
        <v>82</v>
      </c>
      <c r="K131" s="147" t="s">
        <v>277</v>
      </c>
      <c r="L131" s="20"/>
      <c r="M131" s="159" t="s">
        <v>277</v>
      </c>
      <c r="N131" s="159" t="s">
        <v>277</v>
      </c>
      <c r="O131" s="24"/>
      <c r="P131" s="24" t="s">
        <v>262</v>
      </c>
      <c r="Q131" s="24" t="s">
        <v>11</v>
      </c>
      <c r="R131" s="24">
        <f t="shared" si="2"/>
        <v>3</v>
      </c>
      <c r="S131" s="19" t="s">
        <v>277</v>
      </c>
      <c r="T131" s="8"/>
    </row>
    <row r="132" spans="1:20" x14ac:dyDescent="0.25">
      <c r="A132" s="60" t="s">
        <v>905</v>
      </c>
      <c r="B132" s="66" t="s">
        <v>538</v>
      </c>
      <c r="C132" s="25">
        <v>0.58333333333333337</v>
      </c>
      <c r="D132" s="25">
        <v>0.625</v>
      </c>
      <c r="E132" s="26" t="s">
        <v>277</v>
      </c>
      <c r="F132" s="24">
        <v>30</v>
      </c>
      <c r="G132" s="24" t="s">
        <v>609</v>
      </c>
      <c r="H132" s="20" t="s">
        <v>113</v>
      </c>
      <c r="I132" s="20" t="s">
        <v>8</v>
      </c>
      <c r="J132" s="20" t="s">
        <v>234</v>
      </c>
      <c r="K132" s="147" t="s">
        <v>277</v>
      </c>
      <c r="L132" s="20"/>
      <c r="M132" s="159" t="s">
        <v>903</v>
      </c>
      <c r="N132" s="159" t="s">
        <v>277</v>
      </c>
      <c r="O132" s="24"/>
      <c r="P132" s="24" t="s">
        <v>262</v>
      </c>
      <c r="Q132" s="24" t="s">
        <v>11</v>
      </c>
      <c r="R132" s="24">
        <f>(IF(Q132="F",1,0))+(IF(Q132="M",2,0))+(IF(Q132="A",3,0))+(IF(Q132="E",4,0))</f>
        <v>3</v>
      </c>
      <c r="S132" s="19" t="s">
        <v>221</v>
      </c>
      <c r="T132" s="8"/>
    </row>
    <row r="133" spans="1:20" ht="23.25" x14ac:dyDescent="0.25">
      <c r="A133" s="60" t="s">
        <v>122</v>
      </c>
      <c r="B133" s="66" t="s">
        <v>544</v>
      </c>
      <c r="C133" s="25">
        <v>0.60416666666666663</v>
      </c>
      <c r="D133" s="25">
        <v>0.64583333333333337</v>
      </c>
      <c r="E133" s="26" t="s">
        <v>277</v>
      </c>
      <c r="F133" s="24">
        <v>12</v>
      </c>
      <c r="G133" s="24" t="s">
        <v>609</v>
      </c>
      <c r="H133" s="20" t="s">
        <v>23</v>
      </c>
      <c r="I133" s="20" t="s">
        <v>8</v>
      </c>
      <c r="J133" s="20" t="s">
        <v>83</v>
      </c>
      <c r="K133" s="147" t="s">
        <v>277</v>
      </c>
      <c r="L133" s="20"/>
      <c r="M133" s="159" t="s">
        <v>146</v>
      </c>
      <c r="N133" s="159" t="s">
        <v>277</v>
      </c>
      <c r="O133" s="24"/>
      <c r="P133" s="24" t="s">
        <v>262</v>
      </c>
      <c r="Q133" s="24" t="s">
        <v>11</v>
      </c>
      <c r="R133" s="24">
        <f t="shared" si="2"/>
        <v>3</v>
      </c>
      <c r="S133" s="19" t="s">
        <v>195</v>
      </c>
      <c r="T133" s="8"/>
    </row>
    <row r="134" spans="1:20" ht="23.25" x14ac:dyDescent="0.25">
      <c r="A134" s="60" t="s">
        <v>148</v>
      </c>
      <c r="B134" s="66" t="s">
        <v>539</v>
      </c>
      <c r="C134" s="25">
        <v>0.60416666666666663</v>
      </c>
      <c r="D134" s="25">
        <v>0.64583333333333337</v>
      </c>
      <c r="E134" s="26" t="s">
        <v>277</v>
      </c>
      <c r="F134" s="24">
        <v>4</v>
      </c>
      <c r="G134" s="24" t="s">
        <v>609</v>
      </c>
      <c r="H134" s="20" t="s">
        <v>150</v>
      </c>
      <c r="I134" s="20" t="s">
        <v>8</v>
      </c>
      <c r="J134" s="20" t="s">
        <v>84</v>
      </c>
      <c r="K134" s="147" t="s">
        <v>277</v>
      </c>
      <c r="L134" s="20"/>
      <c r="M134" s="159" t="s">
        <v>897</v>
      </c>
      <c r="N134" s="159" t="s">
        <v>277</v>
      </c>
      <c r="O134" s="24"/>
      <c r="P134" s="24" t="s">
        <v>262</v>
      </c>
      <c r="Q134" s="24" t="s">
        <v>11</v>
      </c>
      <c r="R134" s="24">
        <f t="shared" si="2"/>
        <v>3</v>
      </c>
      <c r="S134" s="19" t="s">
        <v>195</v>
      </c>
      <c r="T134" s="8"/>
    </row>
    <row r="135" spans="1:20" x14ac:dyDescent="0.25">
      <c r="A135" s="59" t="s">
        <v>154</v>
      </c>
      <c r="B135" s="67" t="s">
        <v>221</v>
      </c>
      <c r="C135" s="42">
        <v>0.625</v>
      </c>
      <c r="D135" s="42" t="s">
        <v>277</v>
      </c>
      <c r="E135" s="43" t="s">
        <v>277</v>
      </c>
      <c r="F135" s="41" t="s">
        <v>277</v>
      </c>
      <c r="G135" s="41" t="s">
        <v>277</v>
      </c>
      <c r="H135" s="21" t="s">
        <v>145</v>
      </c>
      <c r="I135" s="21" t="s">
        <v>8</v>
      </c>
      <c r="J135" s="21">
        <v>0</v>
      </c>
      <c r="K135" s="148" t="s">
        <v>277</v>
      </c>
      <c r="L135" s="21"/>
      <c r="M135" s="44" t="s">
        <v>277</v>
      </c>
      <c r="N135" s="44" t="s">
        <v>277</v>
      </c>
      <c r="O135" s="41"/>
      <c r="P135" s="41" t="s">
        <v>262</v>
      </c>
      <c r="Q135" s="41" t="s">
        <v>11</v>
      </c>
      <c r="R135" s="41">
        <f>(IF(Q135="F",1,0))+(IF(Q135="M",2,0))+(IF(Q135="A",3,0))+(IF(Q135="E",4,0))</f>
        <v>3</v>
      </c>
      <c r="S135" s="41" t="s">
        <v>277</v>
      </c>
      <c r="T135" s="45"/>
    </row>
    <row r="136" spans="1:20" x14ac:dyDescent="0.25">
      <c r="A136" s="60" t="s">
        <v>151</v>
      </c>
      <c r="B136" s="66" t="s">
        <v>536</v>
      </c>
      <c r="C136" s="25">
        <v>0.64583333333333337</v>
      </c>
      <c r="D136" s="25">
        <v>0.6875</v>
      </c>
      <c r="E136" s="26" t="s">
        <v>277</v>
      </c>
      <c r="F136" s="24">
        <v>30</v>
      </c>
      <c r="G136" s="24" t="s">
        <v>609</v>
      </c>
      <c r="H136" s="20" t="s">
        <v>137</v>
      </c>
      <c r="I136" s="20" t="s">
        <v>8</v>
      </c>
      <c r="J136" s="20" t="s">
        <v>234</v>
      </c>
      <c r="K136" s="147" t="s">
        <v>277</v>
      </c>
      <c r="L136" s="20"/>
      <c r="M136" s="159" t="s">
        <v>903</v>
      </c>
      <c r="N136" s="159" t="s">
        <v>277</v>
      </c>
      <c r="O136" s="24"/>
      <c r="P136" s="24" t="s">
        <v>262</v>
      </c>
      <c r="Q136" s="24" t="s">
        <v>11</v>
      </c>
      <c r="R136" s="24">
        <f t="shared" si="2"/>
        <v>3</v>
      </c>
      <c r="S136" s="19" t="s">
        <v>195</v>
      </c>
      <c r="T136" s="8"/>
    </row>
    <row r="137" spans="1:20" ht="23.25" x14ac:dyDescent="0.25">
      <c r="A137" s="60" t="s">
        <v>115</v>
      </c>
      <c r="B137" s="66" t="s">
        <v>540</v>
      </c>
      <c r="C137" s="25">
        <v>0.64583333333333337</v>
      </c>
      <c r="D137" s="25">
        <v>0.6875</v>
      </c>
      <c r="E137" s="26" t="s">
        <v>277</v>
      </c>
      <c r="F137" s="24">
        <v>4</v>
      </c>
      <c r="G137" s="24" t="s">
        <v>609</v>
      </c>
      <c r="H137" s="20" t="s">
        <v>150</v>
      </c>
      <c r="I137" s="20" t="s">
        <v>8</v>
      </c>
      <c r="J137" s="20" t="s">
        <v>84</v>
      </c>
      <c r="K137" s="147" t="s">
        <v>277</v>
      </c>
      <c r="L137" s="20"/>
      <c r="M137" s="159" t="s">
        <v>853</v>
      </c>
      <c r="N137" s="159" t="s">
        <v>277</v>
      </c>
      <c r="O137" s="24"/>
      <c r="P137" s="24" t="s">
        <v>262</v>
      </c>
      <c r="Q137" s="24" t="s">
        <v>11</v>
      </c>
      <c r="R137" s="24">
        <f>(IF(Q137="F",1,0))+(IF(Q137="M",2,0))+(IF(Q137="A",3,0))+(IF(Q137="E",4,0))</f>
        <v>3</v>
      </c>
      <c r="S137" s="19" t="s">
        <v>195</v>
      </c>
      <c r="T137" s="8"/>
    </row>
    <row r="138" spans="1:20" ht="23.25" x14ac:dyDescent="0.25">
      <c r="A138" s="60" t="s">
        <v>122</v>
      </c>
      <c r="B138" s="66" t="s">
        <v>589</v>
      </c>
      <c r="C138" s="25">
        <v>0.64583333333333337</v>
      </c>
      <c r="D138" s="25">
        <v>0.6875</v>
      </c>
      <c r="E138" s="26" t="s">
        <v>277</v>
      </c>
      <c r="F138" s="24">
        <v>12</v>
      </c>
      <c r="G138" s="24" t="s">
        <v>609</v>
      </c>
      <c r="H138" s="20" t="s">
        <v>23</v>
      </c>
      <c r="I138" s="20" t="s">
        <v>8</v>
      </c>
      <c r="J138" s="20" t="s">
        <v>83</v>
      </c>
      <c r="K138" s="147" t="s">
        <v>277</v>
      </c>
      <c r="L138" s="20"/>
      <c r="M138" s="159" t="s">
        <v>896</v>
      </c>
      <c r="N138" s="159" t="s">
        <v>277</v>
      </c>
      <c r="O138" s="24"/>
      <c r="P138" s="24" t="s">
        <v>262</v>
      </c>
      <c r="Q138" s="24" t="s">
        <v>11</v>
      </c>
      <c r="R138" s="24">
        <f t="shared" si="2"/>
        <v>3</v>
      </c>
      <c r="S138" s="19" t="s">
        <v>195</v>
      </c>
      <c r="T138" s="8"/>
    </row>
    <row r="139" spans="1:20" x14ac:dyDescent="0.25">
      <c r="A139" s="59" t="s">
        <v>153</v>
      </c>
      <c r="B139" s="67" t="s">
        <v>221</v>
      </c>
      <c r="C139" s="42">
        <v>0.66666666666666663</v>
      </c>
      <c r="D139" s="42" t="s">
        <v>277</v>
      </c>
      <c r="E139" s="43" t="s">
        <v>277</v>
      </c>
      <c r="F139" s="41" t="s">
        <v>277</v>
      </c>
      <c r="G139" s="41" t="s">
        <v>277</v>
      </c>
      <c r="H139" s="21" t="s">
        <v>145</v>
      </c>
      <c r="I139" s="21" t="s">
        <v>8</v>
      </c>
      <c r="J139" s="21">
        <v>0</v>
      </c>
      <c r="K139" s="148" t="s">
        <v>277</v>
      </c>
      <c r="L139" s="21"/>
      <c r="M139" s="44" t="s">
        <v>277</v>
      </c>
      <c r="N139" s="44" t="s">
        <v>277</v>
      </c>
      <c r="O139" s="41"/>
      <c r="P139" s="41" t="s">
        <v>262</v>
      </c>
      <c r="Q139" s="41" t="s">
        <v>11</v>
      </c>
      <c r="R139" s="41">
        <f t="shared" si="2"/>
        <v>3</v>
      </c>
      <c r="S139" s="41" t="s">
        <v>277</v>
      </c>
      <c r="T139" s="45"/>
    </row>
    <row r="140" spans="1:20" x14ac:dyDescent="0.25">
      <c r="A140" s="59" t="s">
        <v>156</v>
      </c>
      <c r="B140" s="67" t="s">
        <v>221</v>
      </c>
      <c r="C140" s="42">
        <v>0.66666666666666663</v>
      </c>
      <c r="D140" s="42" t="s">
        <v>277</v>
      </c>
      <c r="E140" s="43" t="s">
        <v>277</v>
      </c>
      <c r="F140" s="41" t="s">
        <v>277</v>
      </c>
      <c r="G140" s="41" t="s">
        <v>277</v>
      </c>
      <c r="H140" s="21" t="s">
        <v>145</v>
      </c>
      <c r="I140" s="21" t="s">
        <v>8</v>
      </c>
      <c r="J140" s="21">
        <v>0</v>
      </c>
      <c r="K140" s="148" t="s">
        <v>277</v>
      </c>
      <c r="L140" s="21"/>
      <c r="M140" s="44" t="s">
        <v>277</v>
      </c>
      <c r="N140" s="44" t="s">
        <v>277</v>
      </c>
      <c r="O140" s="41"/>
      <c r="P140" s="41" t="s">
        <v>262</v>
      </c>
      <c r="Q140" s="41" t="s">
        <v>11</v>
      </c>
      <c r="R140" s="41">
        <f t="shared" si="2"/>
        <v>3</v>
      </c>
      <c r="S140" s="41" t="s">
        <v>277</v>
      </c>
      <c r="T140" s="45"/>
    </row>
    <row r="141" spans="1:20" x14ac:dyDescent="0.25">
      <c r="A141" s="60" t="s">
        <v>90</v>
      </c>
      <c r="B141" s="66" t="s">
        <v>579</v>
      </c>
      <c r="C141" s="25">
        <v>0.66666666666666663</v>
      </c>
      <c r="D141" s="25">
        <v>0.70833333333333337</v>
      </c>
      <c r="E141" s="26" t="s">
        <v>277</v>
      </c>
      <c r="F141" s="24" t="s">
        <v>277</v>
      </c>
      <c r="G141" s="24" t="s">
        <v>277</v>
      </c>
      <c r="H141" s="20" t="s">
        <v>150</v>
      </c>
      <c r="I141" s="20" t="s">
        <v>8</v>
      </c>
      <c r="J141" s="20" t="s">
        <v>91</v>
      </c>
      <c r="K141" s="147" t="s">
        <v>277</v>
      </c>
      <c r="L141" s="20"/>
      <c r="M141" s="159" t="s">
        <v>277</v>
      </c>
      <c r="N141" s="159" t="s">
        <v>277</v>
      </c>
      <c r="O141" s="24"/>
      <c r="P141" s="24" t="s">
        <v>262</v>
      </c>
      <c r="Q141" s="24" t="s">
        <v>73</v>
      </c>
      <c r="R141" s="24">
        <f t="shared" si="2"/>
        <v>4</v>
      </c>
      <c r="S141" s="19" t="s">
        <v>277</v>
      </c>
      <c r="T141" s="8"/>
    </row>
    <row r="142" spans="1:20" x14ac:dyDescent="0.25">
      <c r="A142" s="37" t="s">
        <v>89</v>
      </c>
      <c r="B142" s="68" t="s">
        <v>578</v>
      </c>
      <c r="C142" s="33">
        <v>0.66666666666666663</v>
      </c>
      <c r="D142" s="33">
        <v>0.72916666666666663</v>
      </c>
      <c r="E142" s="39" t="s">
        <v>930</v>
      </c>
      <c r="F142" s="32" t="s">
        <v>277</v>
      </c>
      <c r="G142" s="32" t="s">
        <v>277</v>
      </c>
      <c r="H142" s="11" t="s">
        <v>86</v>
      </c>
      <c r="I142" s="11" t="s">
        <v>8</v>
      </c>
      <c r="J142" s="11" t="s">
        <v>165</v>
      </c>
      <c r="K142" s="34" t="s">
        <v>277</v>
      </c>
      <c r="L142" s="39"/>
      <c r="M142" s="34" t="s">
        <v>277</v>
      </c>
      <c r="N142" s="34" t="s">
        <v>277</v>
      </c>
      <c r="O142" s="32"/>
      <c r="P142" s="32" t="s">
        <v>262</v>
      </c>
      <c r="Q142" s="32" t="s">
        <v>11</v>
      </c>
      <c r="R142" s="33" t="s">
        <v>74</v>
      </c>
      <c r="S142" s="11"/>
      <c r="T142" s="11"/>
    </row>
    <row r="143" spans="1:20" x14ac:dyDescent="0.25">
      <c r="A143" s="37" t="s">
        <v>457</v>
      </c>
      <c r="B143" s="68" t="s">
        <v>578</v>
      </c>
      <c r="C143" s="33">
        <v>0.72916666666666663</v>
      </c>
      <c r="D143" s="33">
        <v>0.77083333333333337</v>
      </c>
      <c r="E143" s="39" t="s">
        <v>930</v>
      </c>
      <c r="F143" s="32" t="s">
        <v>277</v>
      </c>
      <c r="G143" s="32" t="s">
        <v>277</v>
      </c>
      <c r="H143" s="11" t="s">
        <v>86</v>
      </c>
      <c r="I143" s="11" t="s">
        <v>8</v>
      </c>
      <c r="J143" s="11" t="s">
        <v>87</v>
      </c>
      <c r="K143" s="112" t="s">
        <v>277</v>
      </c>
      <c r="L143" s="11"/>
      <c r="M143" s="34" t="s">
        <v>277</v>
      </c>
      <c r="N143" s="34" t="s">
        <v>277</v>
      </c>
      <c r="O143" s="32"/>
      <c r="P143" s="32" t="s">
        <v>262</v>
      </c>
      <c r="Q143" s="32" t="s">
        <v>73</v>
      </c>
      <c r="R143" s="32">
        <f t="shared" si="2"/>
        <v>4</v>
      </c>
      <c r="S143" s="12"/>
      <c r="T143" s="40"/>
    </row>
    <row r="144" spans="1:20" x14ac:dyDescent="0.25">
      <c r="A144" s="31" t="s">
        <v>103</v>
      </c>
      <c r="B144" s="66" t="s">
        <v>277</v>
      </c>
      <c r="C144" s="25">
        <v>0.77083333333333337</v>
      </c>
      <c r="D144" s="25">
        <v>0.78125</v>
      </c>
      <c r="E144" s="26" t="s">
        <v>277</v>
      </c>
      <c r="F144" s="24" t="s">
        <v>277</v>
      </c>
      <c r="G144" s="24" t="s">
        <v>277</v>
      </c>
      <c r="H144" s="20" t="s">
        <v>111</v>
      </c>
      <c r="I144" s="20" t="s">
        <v>8</v>
      </c>
      <c r="J144" s="20" t="s">
        <v>93</v>
      </c>
      <c r="K144" s="147" t="s">
        <v>277</v>
      </c>
      <c r="L144" s="20"/>
      <c r="M144" s="159" t="s">
        <v>277</v>
      </c>
      <c r="N144" s="159" t="s">
        <v>277</v>
      </c>
      <c r="O144" s="24"/>
      <c r="P144" s="24" t="s">
        <v>262</v>
      </c>
      <c r="Q144" s="24" t="s">
        <v>73</v>
      </c>
      <c r="R144" s="24">
        <f t="shared" ref="R144:R207" si="3">(IF(Q144="F",1,0))+(IF(Q144="M",2,0))+(IF(Q144="A",3,0))+(IF(Q144="E",4,0))</f>
        <v>4</v>
      </c>
      <c r="S144" s="19" t="s">
        <v>277</v>
      </c>
      <c r="T144" s="8"/>
    </row>
    <row r="145" spans="1:20" x14ac:dyDescent="0.25">
      <c r="A145" s="37" t="s">
        <v>116</v>
      </c>
      <c r="B145" s="68" t="s">
        <v>578</v>
      </c>
      <c r="C145" s="33">
        <v>0.78125</v>
      </c>
      <c r="D145" s="33">
        <v>0.79166666666666663</v>
      </c>
      <c r="E145" s="39" t="s">
        <v>930</v>
      </c>
      <c r="F145" s="32" t="s">
        <v>277</v>
      </c>
      <c r="G145" s="32" t="s">
        <v>277</v>
      </c>
      <c r="H145" s="11" t="s">
        <v>86</v>
      </c>
      <c r="I145" s="11" t="s">
        <v>8</v>
      </c>
      <c r="J145" s="11" t="s">
        <v>87</v>
      </c>
      <c r="K145" s="34" t="s">
        <v>277</v>
      </c>
      <c r="L145" s="33"/>
      <c r="M145" s="34" t="s">
        <v>277</v>
      </c>
      <c r="N145" s="34" t="s">
        <v>277</v>
      </c>
      <c r="O145" s="32"/>
      <c r="P145" s="32" t="s">
        <v>262</v>
      </c>
      <c r="Q145" s="32" t="s">
        <v>73</v>
      </c>
      <c r="R145" s="11">
        <f>(IF(Q145="F",1,0))+(IF(Q145="M",2,0))+(IF(Q145="A",3,0))+(IF(Q145="E",4,0))</f>
        <v>4</v>
      </c>
      <c r="S145" s="11"/>
      <c r="T145" s="11"/>
    </row>
    <row r="146" spans="1:20" x14ac:dyDescent="0.25">
      <c r="A146" s="59" t="s">
        <v>468</v>
      </c>
      <c r="B146" s="67" t="s">
        <v>221</v>
      </c>
      <c r="C146" s="42">
        <v>0.79166666666666663</v>
      </c>
      <c r="D146" s="42" t="s">
        <v>277</v>
      </c>
      <c r="E146" s="43" t="s">
        <v>277</v>
      </c>
      <c r="F146" s="41" t="s">
        <v>277</v>
      </c>
      <c r="G146" s="41" t="s">
        <v>277</v>
      </c>
      <c r="H146" s="21" t="s">
        <v>145</v>
      </c>
      <c r="I146" s="21" t="s">
        <v>8</v>
      </c>
      <c r="J146" s="21">
        <v>0</v>
      </c>
      <c r="K146" s="148" t="s">
        <v>277</v>
      </c>
      <c r="L146" s="21"/>
      <c r="M146" s="44" t="s">
        <v>277</v>
      </c>
      <c r="N146" s="44" t="s">
        <v>277</v>
      </c>
      <c r="O146" s="41"/>
      <c r="P146" s="41" t="s">
        <v>262</v>
      </c>
      <c r="Q146" s="41" t="s">
        <v>11</v>
      </c>
      <c r="R146" s="41"/>
      <c r="S146" s="41" t="s">
        <v>277</v>
      </c>
      <c r="T146" s="45"/>
    </row>
    <row r="147" spans="1:20" x14ac:dyDescent="0.25">
      <c r="A147" s="31" t="s">
        <v>94</v>
      </c>
      <c r="B147" s="66" t="s">
        <v>277</v>
      </c>
      <c r="C147" s="25">
        <v>0.79861111111111116</v>
      </c>
      <c r="D147" s="25">
        <v>0.8125</v>
      </c>
      <c r="E147" s="26" t="s">
        <v>277</v>
      </c>
      <c r="F147" s="24" t="s">
        <v>277</v>
      </c>
      <c r="G147" s="24" t="s">
        <v>277</v>
      </c>
      <c r="H147" s="20" t="s">
        <v>21</v>
      </c>
      <c r="I147" s="20" t="s">
        <v>8</v>
      </c>
      <c r="J147" s="20" t="s">
        <v>95</v>
      </c>
      <c r="K147" s="147" t="s">
        <v>277</v>
      </c>
      <c r="L147" s="20"/>
      <c r="M147" s="159" t="s">
        <v>277</v>
      </c>
      <c r="N147" s="159" t="s">
        <v>277</v>
      </c>
      <c r="O147" s="24"/>
      <c r="P147" s="24" t="s">
        <v>262</v>
      </c>
      <c r="Q147" s="24" t="s">
        <v>73</v>
      </c>
      <c r="R147" s="24">
        <f t="shared" si="3"/>
        <v>4</v>
      </c>
      <c r="S147" s="19" t="s">
        <v>277</v>
      </c>
      <c r="T147" s="8"/>
    </row>
    <row r="148" spans="1:20" ht="26.25" x14ac:dyDescent="0.25">
      <c r="A148" s="31" t="s">
        <v>96</v>
      </c>
      <c r="B148" s="66" t="s">
        <v>277</v>
      </c>
      <c r="C148" s="25">
        <v>0.8125</v>
      </c>
      <c r="D148" s="25">
        <v>0.8354166666666667</v>
      </c>
      <c r="E148" s="26" t="s">
        <v>277</v>
      </c>
      <c r="F148" s="24" t="s">
        <v>277</v>
      </c>
      <c r="G148" s="24" t="s">
        <v>277</v>
      </c>
      <c r="H148" s="20" t="s">
        <v>96</v>
      </c>
      <c r="I148" s="20" t="s">
        <v>8</v>
      </c>
      <c r="J148" s="20" t="s">
        <v>97</v>
      </c>
      <c r="K148" s="147" t="s">
        <v>277</v>
      </c>
      <c r="L148" s="20"/>
      <c r="M148" s="159" t="s">
        <v>277</v>
      </c>
      <c r="N148" s="159" t="s">
        <v>277</v>
      </c>
      <c r="O148" s="24"/>
      <c r="P148" s="24" t="s">
        <v>262</v>
      </c>
      <c r="Q148" s="24" t="s">
        <v>73</v>
      </c>
      <c r="R148" s="24">
        <f t="shared" si="3"/>
        <v>4</v>
      </c>
      <c r="S148" s="19" t="s">
        <v>277</v>
      </c>
      <c r="T148" s="8"/>
    </row>
    <row r="149" spans="1:20" x14ac:dyDescent="0.25">
      <c r="A149" s="31" t="s">
        <v>405</v>
      </c>
      <c r="B149" s="66" t="s">
        <v>277</v>
      </c>
      <c r="C149" s="25">
        <v>0.83333333333333337</v>
      </c>
      <c r="D149" s="25">
        <v>0.91666666666666663</v>
      </c>
      <c r="E149" s="26" t="s">
        <v>277</v>
      </c>
      <c r="F149" s="24" t="s">
        <v>277</v>
      </c>
      <c r="G149" s="24" t="s">
        <v>277</v>
      </c>
      <c r="H149" s="20" t="s">
        <v>81</v>
      </c>
      <c r="I149" s="20" t="s">
        <v>8</v>
      </c>
      <c r="J149" s="20" t="s">
        <v>82</v>
      </c>
      <c r="K149" s="147" t="s">
        <v>277</v>
      </c>
      <c r="L149" s="20"/>
      <c r="M149" s="159" t="s">
        <v>277</v>
      </c>
      <c r="N149" s="159" t="s">
        <v>277</v>
      </c>
      <c r="O149" s="24"/>
      <c r="P149" s="24" t="s">
        <v>262</v>
      </c>
      <c r="Q149" s="24" t="s">
        <v>73</v>
      </c>
      <c r="R149" s="24">
        <f t="shared" si="3"/>
        <v>4</v>
      </c>
      <c r="S149" s="19" t="s">
        <v>277</v>
      </c>
      <c r="T149" s="8"/>
    </row>
    <row r="150" spans="1:20" x14ac:dyDescent="0.25">
      <c r="A150" s="31" t="s">
        <v>117</v>
      </c>
      <c r="B150" s="66" t="s">
        <v>277</v>
      </c>
      <c r="C150" s="25">
        <v>0.8125</v>
      </c>
      <c r="D150" s="25">
        <v>0.85416666666666663</v>
      </c>
      <c r="E150" s="26" t="s">
        <v>277</v>
      </c>
      <c r="F150" s="24" t="s">
        <v>277</v>
      </c>
      <c r="G150" s="24" t="s">
        <v>277</v>
      </c>
      <c r="H150" s="20" t="s">
        <v>21</v>
      </c>
      <c r="I150" s="20" t="s">
        <v>8</v>
      </c>
      <c r="J150" s="20" t="s">
        <v>459</v>
      </c>
      <c r="K150" s="147" t="s">
        <v>277</v>
      </c>
      <c r="L150" s="20"/>
      <c r="M150" s="159" t="s">
        <v>928</v>
      </c>
      <c r="N150" s="159" t="s">
        <v>277</v>
      </c>
      <c r="O150" s="24"/>
      <c r="P150" s="24" t="s">
        <v>262</v>
      </c>
      <c r="Q150" s="24" t="s">
        <v>73</v>
      </c>
      <c r="R150" s="24">
        <f t="shared" si="3"/>
        <v>4</v>
      </c>
      <c r="S150" s="19" t="s">
        <v>277</v>
      </c>
      <c r="T150" s="8"/>
    </row>
    <row r="151" spans="1:20" x14ac:dyDescent="0.25">
      <c r="A151" s="31" t="s">
        <v>118</v>
      </c>
      <c r="B151" s="66" t="s">
        <v>277</v>
      </c>
      <c r="C151" s="25">
        <v>0.85416666666666663</v>
      </c>
      <c r="D151" s="25">
        <v>0.84375</v>
      </c>
      <c r="E151" s="26" t="s">
        <v>277</v>
      </c>
      <c r="F151" s="24" t="s">
        <v>277</v>
      </c>
      <c r="G151" s="24" t="s">
        <v>277</v>
      </c>
      <c r="H151" s="20" t="s">
        <v>111</v>
      </c>
      <c r="I151" s="20" t="s">
        <v>8</v>
      </c>
      <c r="J151" s="20" t="s">
        <v>454</v>
      </c>
      <c r="K151" s="147" t="s">
        <v>277</v>
      </c>
      <c r="L151" s="20"/>
      <c r="M151" s="162" t="s">
        <v>926</v>
      </c>
      <c r="N151" s="159" t="s">
        <v>277</v>
      </c>
      <c r="O151" s="24"/>
      <c r="P151" s="24" t="s">
        <v>262</v>
      </c>
      <c r="Q151" s="24" t="s">
        <v>73</v>
      </c>
      <c r="R151" s="24">
        <f t="shared" si="3"/>
        <v>4</v>
      </c>
      <c r="S151" s="19" t="s">
        <v>277</v>
      </c>
      <c r="T151" s="8"/>
    </row>
    <row r="152" spans="1:20" x14ac:dyDescent="0.25">
      <c r="A152" s="37" t="s">
        <v>128</v>
      </c>
      <c r="B152" s="68" t="s">
        <v>578</v>
      </c>
      <c r="C152" s="33">
        <v>0.84375</v>
      </c>
      <c r="D152" s="33">
        <v>0.875</v>
      </c>
      <c r="E152" s="39" t="s">
        <v>930</v>
      </c>
      <c r="F152" s="32" t="s">
        <v>277</v>
      </c>
      <c r="G152" s="32" t="s">
        <v>277</v>
      </c>
      <c r="H152" s="11" t="s">
        <v>86</v>
      </c>
      <c r="I152" s="11" t="s">
        <v>8</v>
      </c>
      <c r="J152" s="11" t="s">
        <v>164</v>
      </c>
      <c r="K152" s="112" t="s">
        <v>277</v>
      </c>
      <c r="L152" s="11"/>
      <c r="M152" s="34" t="s">
        <v>277</v>
      </c>
      <c r="N152" s="34" t="s">
        <v>277</v>
      </c>
      <c r="O152" s="32"/>
      <c r="P152" s="32" t="s">
        <v>262</v>
      </c>
      <c r="Q152" s="32" t="s">
        <v>73</v>
      </c>
      <c r="R152" s="32">
        <f>(IF(Q152="F",1,0))+(IF(Q152="M",2,0))+(IF(Q152="A",3,0))+(IF(Q152="E",4,0))</f>
        <v>4</v>
      </c>
      <c r="S152" s="12"/>
      <c r="T152" s="40"/>
    </row>
    <row r="153" spans="1:20" x14ac:dyDescent="0.25">
      <c r="A153" s="31" t="s">
        <v>117</v>
      </c>
      <c r="B153" s="66" t="s">
        <v>277</v>
      </c>
      <c r="C153" s="25">
        <v>0.875</v>
      </c>
      <c r="D153" s="25">
        <v>0.91666666666666663</v>
      </c>
      <c r="E153" s="26" t="s">
        <v>277</v>
      </c>
      <c r="F153" s="24" t="s">
        <v>277</v>
      </c>
      <c r="G153" s="24" t="s">
        <v>277</v>
      </c>
      <c r="H153" s="20" t="s">
        <v>21</v>
      </c>
      <c r="I153" s="20" t="s">
        <v>8</v>
      </c>
      <c r="J153" s="20" t="s">
        <v>454</v>
      </c>
      <c r="K153" s="147" t="s">
        <v>277</v>
      </c>
      <c r="L153" s="20"/>
      <c r="M153" s="159" t="s">
        <v>928</v>
      </c>
      <c r="N153" s="159" t="s">
        <v>277</v>
      </c>
      <c r="O153" s="24"/>
      <c r="P153" s="24" t="s">
        <v>262</v>
      </c>
      <c r="Q153" s="24" t="s">
        <v>73</v>
      </c>
      <c r="R153" s="24">
        <f t="shared" ref="R153" si="4">(IF(Q153="F",1,0))+(IF(Q153="M",2,0))+(IF(Q153="A",3,0))+(IF(Q153="E",4,0))</f>
        <v>4</v>
      </c>
      <c r="S153" s="19" t="s">
        <v>277</v>
      </c>
      <c r="T153" s="8"/>
    </row>
    <row r="154" spans="1:20" x14ac:dyDescent="0.25">
      <c r="A154" s="31" t="s">
        <v>713</v>
      </c>
      <c r="B154" s="66" t="s">
        <v>277</v>
      </c>
      <c r="C154" s="25">
        <v>0.92708333333333337</v>
      </c>
      <c r="D154" s="25">
        <v>0.96875</v>
      </c>
      <c r="E154" s="26" t="s">
        <v>277</v>
      </c>
      <c r="F154" s="24" t="s">
        <v>277</v>
      </c>
      <c r="G154" s="24" t="s">
        <v>277</v>
      </c>
      <c r="H154" s="20" t="s">
        <v>111</v>
      </c>
      <c r="I154" s="20" t="s">
        <v>8</v>
      </c>
      <c r="J154" s="20"/>
      <c r="K154" s="147" t="s">
        <v>277</v>
      </c>
      <c r="L154" s="20"/>
      <c r="M154" s="159" t="s">
        <v>277</v>
      </c>
      <c r="N154" s="159" t="s">
        <v>277</v>
      </c>
      <c r="O154" s="24"/>
      <c r="P154" s="24"/>
      <c r="Q154" s="24"/>
      <c r="R154" s="24"/>
      <c r="S154" s="19"/>
      <c r="T154" s="8"/>
    </row>
    <row r="155" spans="1:20" ht="15.75" thickBot="1" x14ac:dyDescent="0.3">
      <c r="A155" s="31" t="s">
        <v>119</v>
      </c>
      <c r="B155" s="66" t="s">
        <v>277</v>
      </c>
      <c r="C155" s="25">
        <v>0.89583333333333337</v>
      </c>
      <c r="D155" s="25">
        <v>8.3333333333333329E-2</v>
      </c>
      <c r="E155" s="26" t="s">
        <v>277</v>
      </c>
      <c r="F155" s="24" t="s">
        <v>277</v>
      </c>
      <c r="G155" s="24" t="s">
        <v>277</v>
      </c>
      <c r="H155" s="20" t="s">
        <v>21</v>
      </c>
      <c r="I155" s="20" t="s">
        <v>8</v>
      </c>
      <c r="J155" s="20" t="s">
        <v>119</v>
      </c>
      <c r="K155" s="147" t="s">
        <v>277</v>
      </c>
      <c r="L155" s="20"/>
      <c r="M155" s="159" t="s">
        <v>277</v>
      </c>
      <c r="N155" s="159" t="s">
        <v>277</v>
      </c>
      <c r="O155" s="24"/>
      <c r="P155" s="24" t="s">
        <v>262</v>
      </c>
      <c r="Q155" s="24" t="s">
        <v>73</v>
      </c>
      <c r="R155" s="24">
        <f t="shared" si="3"/>
        <v>4</v>
      </c>
      <c r="S155" s="19" t="s">
        <v>277</v>
      </c>
      <c r="T155" s="8"/>
    </row>
    <row r="156" spans="1:20" s="109" customFormat="1" ht="16.5" thickBot="1" x14ac:dyDescent="0.3">
      <c r="A156" s="100" t="s">
        <v>257</v>
      </c>
      <c r="B156" s="101" t="s">
        <v>221</v>
      </c>
      <c r="C156" s="102" t="s">
        <v>221</v>
      </c>
      <c r="D156" s="102" t="s">
        <v>221</v>
      </c>
      <c r="E156" s="103" t="s">
        <v>221</v>
      </c>
      <c r="F156" s="101" t="s">
        <v>221</v>
      </c>
      <c r="G156" s="101" t="s">
        <v>221</v>
      </c>
      <c r="H156" s="101" t="s">
        <v>221</v>
      </c>
      <c r="I156" s="104" t="s">
        <v>9</v>
      </c>
      <c r="J156" s="101" t="s">
        <v>221</v>
      </c>
      <c r="K156" s="102" t="s">
        <v>221</v>
      </c>
      <c r="L156" s="101" t="s">
        <v>221</v>
      </c>
      <c r="M156" s="101" t="s">
        <v>221</v>
      </c>
      <c r="N156" s="106" t="s">
        <v>221</v>
      </c>
      <c r="O156" s="101" t="s">
        <v>195</v>
      </c>
      <c r="P156" s="101" t="s">
        <v>262</v>
      </c>
      <c r="Q156" s="101" t="s">
        <v>244</v>
      </c>
      <c r="R156" s="105">
        <f t="shared" si="3"/>
        <v>0</v>
      </c>
      <c r="S156" s="106" t="s">
        <v>195</v>
      </c>
      <c r="T156" s="101" t="s">
        <v>221</v>
      </c>
    </row>
    <row r="157" spans="1:20" x14ac:dyDescent="0.25">
      <c r="A157" s="60" t="s">
        <v>143</v>
      </c>
      <c r="B157" s="66" t="s">
        <v>547</v>
      </c>
      <c r="C157" s="25">
        <v>0.25</v>
      </c>
      <c r="D157" s="25">
        <v>0.29166666666666669</v>
      </c>
      <c r="E157" s="26" t="s">
        <v>277</v>
      </c>
      <c r="F157" s="24">
        <v>20</v>
      </c>
      <c r="G157" s="24" t="s">
        <v>609</v>
      </c>
      <c r="H157" s="20" t="s">
        <v>21</v>
      </c>
      <c r="I157" s="20" t="s">
        <v>9</v>
      </c>
      <c r="J157" s="20" t="s">
        <v>75</v>
      </c>
      <c r="K157" s="147" t="s">
        <v>277</v>
      </c>
      <c r="L157" s="20"/>
      <c r="M157" s="159" t="s">
        <v>146</v>
      </c>
      <c r="N157" s="159" t="s">
        <v>277</v>
      </c>
      <c r="O157" s="24"/>
      <c r="P157" s="24" t="s">
        <v>262</v>
      </c>
      <c r="Q157" s="24" t="s">
        <v>7</v>
      </c>
      <c r="R157" s="24">
        <f t="shared" si="3"/>
        <v>1</v>
      </c>
      <c r="S157" s="19" t="s">
        <v>277</v>
      </c>
      <c r="T157" s="8"/>
    </row>
    <row r="158" spans="1:20" ht="26.25" x14ac:dyDescent="0.25">
      <c r="A158" s="37" t="s">
        <v>108</v>
      </c>
      <c r="B158" s="68" t="s">
        <v>578</v>
      </c>
      <c r="C158" s="33">
        <v>0.29166666666666669</v>
      </c>
      <c r="D158" s="33">
        <v>0.375</v>
      </c>
      <c r="E158" s="39" t="s">
        <v>930</v>
      </c>
      <c r="F158" s="32" t="s">
        <v>277</v>
      </c>
      <c r="G158" s="32" t="s">
        <v>277</v>
      </c>
      <c r="H158" s="11" t="s">
        <v>86</v>
      </c>
      <c r="I158" s="11" t="s">
        <v>9</v>
      </c>
      <c r="J158" s="11" t="s">
        <v>87</v>
      </c>
      <c r="K158" s="112" t="s">
        <v>277</v>
      </c>
      <c r="L158" s="11" t="s">
        <v>109</v>
      </c>
      <c r="M158" s="34" t="s">
        <v>277</v>
      </c>
      <c r="N158" s="34" t="s">
        <v>277</v>
      </c>
      <c r="O158" s="32"/>
      <c r="P158" s="32" t="s">
        <v>262</v>
      </c>
      <c r="Q158" s="32" t="s">
        <v>7</v>
      </c>
      <c r="R158" s="32">
        <f t="shared" si="3"/>
        <v>1</v>
      </c>
      <c r="S158" s="12"/>
      <c r="T158" s="40"/>
    </row>
    <row r="159" spans="1:20" ht="39" x14ac:dyDescent="0.25">
      <c r="A159" s="60" t="s">
        <v>15</v>
      </c>
      <c r="B159" s="66" t="s">
        <v>549</v>
      </c>
      <c r="C159" s="25">
        <v>0.33333333333333331</v>
      </c>
      <c r="D159" s="25">
        <v>0.70833333333333337</v>
      </c>
      <c r="E159" s="26">
        <v>78</v>
      </c>
      <c r="F159" s="24">
        <v>14</v>
      </c>
      <c r="G159" s="24" t="s">
        <v>609</v>
      </c>
      <c r="H159" s="20" t="s">
        <v>20</v>
      </c>
      <c r="I159" s="20" t="s">
        <v>9</v>
      </c>
      <c r="J159" s="20" t="s">
        <v>661</v>
      </c>
      <c r="K159" s="95" t="s">
        <v>662</v>
      </c>
      <c r="L159" s="20" t="s">
        <v>69</v>
      </c>
      <c r="M159" s="159" t="s">
        <v>914</v>
      </c>
      <c r="N159" s="20" t="s">
        <v>818</v>
      </c>
      <c r="O159" s="24" t="s">
        <v>876</v>
      </c>
      <c r="P159" s="24" t="s">
        <v>261</v>
      </c>
      <c r="Q159" s="24" t="s">
        <v>7</v>
      </c>
      <c r="R159" s="24">
        <f t="shared" si="3"/>
        <v>1</v>
      </c>
      <c r="S159" s="19" t="s">
        <v>195</v>
      </c>
      <c r="T159" s="8"/>
    </row>
    <row r="160" spans="1:20" ht="26.25" x14ac:dyDescent="0.25">
      <c r="A160" s="60" t="s">
        <v>387</v>
      </c>
      <c r="B160" s="66" t="s">
        <v>550</v>
      </c>
      <c r="C160" s="25">
        <v>0.35416666666666669</v>
      </c>
      <c r="D160" s="25">
        <v>0.66666666666666663</v>
      </c>
      <c r="E160" s="26" t="s">
        <v>277</v>
      </c>
      <c r="F160" s="24">
        <v>12</v>
      </c>
      <c r="G160" s="24" t="s">
        <v>609</v>
      </c>
      <c r="H160" s="20" t="s">
        <v>20</v>
      </c>
      <c r="I160" s="20" t="s">
        <v>9</v>
      </c>
      <c r="J160" s="20" t="s">
        <v>138</v>
      </c>
      <c r="K160" s="147" t="s">
        <v>277</v>
      </c>
      <c r="L160" s="20" t="s">
        <v>57</v>
      </c>
      <c r="M160" s="159" t="s">
        <v>922</v>
      </c>
      <c r="N160" s="20" t="s">
        <v>52</v>
      </c>
      <c r="O160" s="24"/>
      <c r="P160" s="24" t="s">
        <v>261</v>
      </c>
      <c r="Q160" s="24" t="s">
        <v>7</v>
      </c>
      <c r="R160" s="24">
        <f t="shared" si="3"/>
        <v>1</v>
      </c>
      <c r="S160" s="19" t="s">
        <v>195</v>
      </c>
      <c r="T160" s="8"/>
    </row>
    <row r="161" spans="1:20" ht="39" x14ac:dyDescent="0.25">
      <c r="A161" s="60" t="s">
        <v>12</v>
      </c>
      <c r="B161" s="66" t="s">
        <v>552</v>
      </c>
      <c r="C161" s="25">
        <v>0.38541666666666669</v>
      </c>
      <c r="D161" s="25">
        <v>0.64583333333333337</v>
      </c>
      <c r="E161" s="26" t="s">
        <v>590</v>
      </c>
      <c r="F161" s="24">
        <v>12</v>
      </c>
      <c r="G161" s="24" t="s">
        <v>937</v>
      </c>
      <c r="H161" s="20" t="s">
        <v>17</v>
      </c>
      <c r="I161" s="20" t="s">
        <v>9</v>
      </c>
      <c r="J161" s="20" t="s">
        <v>665</v>
      </c>
      <c r="K161" s="25" t="s">
        <v>666</v>
      </c>
      <c r="L161" s="20" t="s">
        <v>98</v>
      </c>
      <c r="M161" s="159" t="s">
        <v>923</v>
      </c>
      <c r="N161" s="20" t="s">
        <v>51</v>
      </c>
      <c r="O161" s="24" t="s">
        <v>876</v>
      </c>
      <c r="P161" s="24" t="s">
        <v>261</v>
      </c>
      <c r="Q161" s="24" t="s">
        <v>7</v>
      </c>
      <c r="R161" s="24">
        <f t="shared" si="3"/>
        <v>1</v>
      </c>
      <c r="S161" s="19" t="s">
        <v>195</v>
      </c>
      <c r="T161" s="92" t="s">
        <v>59</v>
      </c>
    </row>
    <row r="162" spans="1:20" ht="25.5" x14ac:dyDescent="0.25">
      <c r="A162" s="60" t="s">
        <v>14</v>
      </c>
      <c r="B162" s="66" t="s">
        <v>551</v>
      </c>
      <c r="C162" s="25">
        <v>0.41666666666666669</v>
      </c>
      <c r="D162" s="25">
        <v>0.625</v>
      </c>
      <c r="E162" s="26" t="s">
        <v>277</v>
      </c>
      <c r="F162" s="24">
        <v>20</v>
      </c>
      <c r="G162" s="24" t="s">
        <v>609</v>
      </c>
      <c r="H162" s="20" t="s">
        <v>19</v>
      </c>
      <c r="I162" s="20" t="s">
        <v>9</v>
      </c>
      <c r="J162" s="20" t="s">
        <v>55</v>
      </c>
      <c r="K162" s="147" t="s">
        <v>277</v>
      </c>
      <c r="L162" s="20" t="s">
        <v>57</v>
      </c>
      <c r="M162" s="159" t="s">
        <v>921</v>
      </c>
      <c r="N162" s="20" t="s">
        <v>819</v>
      </c>
      <c r="O162" s="24"/>
      <c r="P162" s="24" t="s">
        <v>261</v>
      </c>
      <c r="Q162" s="24" t="s">
        <v>7</v>
      </c>
      <c r="R162" s="24">
        <f t="shared" si="3"/>
        <v>1</v>
      </c>
      <c r="S162" s="19" t="s">
        <v>195</v>
      </c>
      <c r="T162" s="8"/>
    </row>
    <row r="163" spans="1:20" x14ac:dyDescent="0.25">
      <c r="A163" s="60" t="s">
        <v>554</v>
      </c>
      <c r="B163" s="66" t="s">
        <v>553</v>
      </c>
      <c r="C163" s="25">
        <v>0.35416666666666669</v>
      </c>
      <c r="D163" s="25">
        <v>0.66666666666666663</v>
      </c>
      <c r="E163" s="26" t="s">
        <v>277</v>
      </c>
      <c r="F163" s="24">
        <v>8</v>
      </c>
      <c r="G163" s="24" t="s">
        <v>609</v>
      </c>
      <c r="H163" s="20" t="s">
        <v>19</v>
      </c>
      <c r="I163" s="20" t="s">
        <v>9</v>
      </c>
      <c r="J163" s="20" t="s">
        <v>50</v>
      </c>
      <c r="K163" s="147" t="s">
        <v>277</v>
      </c>
      <c r="L163" s="20"/>
      <c r="M163" s="159" t="s">
        <v>920</v>
      </c>
      <c r="N163" s="20" t="s">
        <v>832</v>
      </c>
      <c r="O163" s="24"/>
      <c r="P163" s="24" t="s">
        <v>261</v>
      </c>
      <c r="Q163" s="24" t="s">
        <v>7</v>
      </c>
      <c r="R163" s="24">
        <f>(IF(Q163="F",1,0))+(IF(Q163="M",2,0))+(IF(Q163="A",3,0))+(IF(Q163="E",4,0))</f>
        <v>1</v>
      </c>
      <c r="S163" s="19" t="s">
        <v>195</v>
      </c>
      <c r="T163" s="28" t="s">
        <v>53</v>
      </c>
    </row>
    <row r="164" spans="1:20" ht="64.5" x14ac:dyDescent="0.25">
      <c r="A164" s="60" t="s">
        <v>149</v>
      </c>
      <c r="B164" s="66" t="s">
        <v>555</v>
      </c>
      <c r="C164" s="25">
        <v>0.33333333333333331</v>
      </c>
      <c r="D164" s="25">
        <v>0.52083333333333337</v>
      </c>
      <c r="E164" s="26">
        <v>44</v>
      </c>
      <c r="F164" s="24">
        <v>28</v>
      </c>
      <c r="G164" s="24" t="s">
        <v>609</v>
      </c>
      <c r="H164" s="20" t="s">
        <v>20</v>
      </c>
      <c r="I164" s="20" t="s">
        <v>9</v>
      </c>
      <c r="J164" s="20" t="s">
        <v>640</v>
      </c>
      <c r="K164" s="25" t="s">
        <v>668</v>
      </c>
      <c r="L164" s="20" t="s">
        <v>917</v>
      </c>
      <c r="M164" s="159" t="s">
        <v>916</v>
      </c>
      <c r="N164" s="20" t="s">
        <v>818</v>
      </c>
      <c r="O164" s="24" t="s">
        <v>876</v>
      </c>
      <c r="P164" s="24" t="s">
        <v>261</v>
      </c>
      <c r="Q164" s="24" t="s">
        <v>10</v>
      </c>
      <c r="R164" s="24">
        <f t="shared" si="3"/>
        <v>2</v>
      </c>
      <c r="S164" s="19" t="s">
        <v>195</v>
      </c>
      <c r="T164" s="92" t="s">
        <v>667</v>
      </c>
    </row>
    <row r="165" spans="1:20" ht="30" x14ac:dyDescent="0.25">
      <c r="A165" s="60" t="s">
        <v>592</v>
      </c>
      <c r="B165" s="66" t="s">
        <v>556</v>
      </c>
      <c r="C165" s="25">
        <v>0.35416666666666669</v>
      </c>
      <c r="D165" s="25">
        <v>0.54166666666666663</v>
      </c>
      <c r="E165" s="26">
        <v>19</v>
      </c>
      <c r="F165" s="24">
        <v>11</v>
      </c>
      <c r="G165" s="24" t="s">
        <v>609</v>
      </c>
      <c r="H165" s="20" t="s">
        <v>18</v>
      </c>
      <c r="I165" s="20" t="s">
        <v>9</v>
      </c>
      <c r="J165" s="20" t="s">
        <v>678</v>
      </c>
      <c r="K165" s="25" t="s">
        <v>680</v>
      </c>
      <c r="L165" s="20" t="s">
        <v>605</v>
      </c>
      <c r="M165" s="159" t="s">
        <v>918</v>
      </c>
      <c r="N165" s="20" t="s">
        <v>231</v>
      </c>
      <c r="O165" s="24" t="s">
        <v>876</v>
      </c>
      <c r="P165" s="24" t="s">
        <v>261</v>
      </c>
      <c r="Q165" s="24" t="s">
        <v>10</v>
      </c>
      <c r="R165" s="24">
        <f t="shared" si="3"/>
        <v>2</v>
      </c>
      <c r="S165" s="19" t="s">
        <v>195</v>
      </c>
      <c r="T165" s="113" t="s">
        <v>669</v>
      </c>
    </row>
    <row r="166" spans="1:20" ht="25.5" x14ac:dyDescent="0.25">
      <c r="A166" s="60" t="s">
        <v>13</v>
      </c>
      <c r="B166" s="66" t="s">
        <v>557</v>
      </c>
      <c r="C166" s="25">
        <v>0.35416666666666669</v>
      </c>
      <c r="D166" s="25">
        <v>0.54166666666666663</v>
      </c>
      <c r="E166" s="26">
        <v>44</v>
      </c>
      <c r="F166" s="114">
        <v>15</v>
      </c>
      <c r="G166" s="24" t="s">
        <v>609</v>
      </c>
      <c r="H166" s="20" t="s">
        <v>23</v>
      </c>
      <c r="I166" s="20" t="s">
        <v>9</v>
      </c>
      <c r="J166" s="20" t="s">
        <v>679</v>
      </c>
      <c r="K166" s="25" t="s">
        <v>681</v>
      </c>
      <c r="L166" s="20"/>
      <c r="M166" s="159" t="s">
        <v>919</v>
      </c>
      <c r="N166" s="20" t="s">
        <v>819</v>
      </c>
      <c r="O166" s="24" t="s">
        <v>876</v>
      </c>
      <c r="P166" s="24" t="s">
        <v>261</v>
      </c>
      <c r="Q166" s="24" t="s">
        <v>10</v>
      </c>
      <c r="R166" s="24">
        <f t="shared" si="3"/>
        <v>2</v>
      </c>
      <c r="S166" s="19" t="s">
        <v>195</v>
      </c>
      <c r="T166" s="92" t="s">
        <v>674</v>
      </c>
    </row>
    <row r="167" spans="1:20" ht="25.5" x14ac:dyDescent="0.25">
      <c r="A167" s="60" t="s">
        <v>438</v>
      </c>
      <c r="B167" s="66" t="s">
        <v>558</v>
      </c>
      <c r="C167" s="25">
        <v>0.35416666666666669</v>
      </c>
      <c r="D167" s="25">
        <v>0.54166666666666663</v>
      </c>
      <c r="E167" s="26" t="s">
        <v>277</v>
      </c>
      <c r="F167" s="114">
        <v>15</v>
      </c>
      <c r="G167" s="24" t="s">
        <v>609</v>
      </c>
      <c r="H167" s="20" t="s">
        <v>19</v>
      </c>
      <c r="I167" s="20" t="s">
        <v>9</v>
      </c>
      <c r="J167" s="20" t="s">
        <v>65</v>
      </c>
      <c r="K167" s="147" t="s">
        <v>277</v>
      </c>
      <c r="L167" s="20"/>
      <c r="M167" s="159" t="s">
        <v>919</v>
      </c>
      <c r="N167" s="20" t="s">
        <v>819</v>
      </c>
      <c r="O167" s="24"/>
      <c r="P167" s="24" t="s">
        <v>261</v>
      </c>
      <c r="Q167" s="24" t="s">
        <v>10</v>
      </c>
      <c r="R167" s="24">
        <f t="shared" si="3"/>
        <v>2</v>
      </c>
      <c r="S167" s="19" t="s">
        <v>195</v>
      </c>
      <c r="T167" s="28" t="s">
        <v>56</v>
      </c>
    </row>
    <row r="168" spans="1:20" ht="25.5" x14ac:dyDescent="0.25">
      <c r="A168" s="60" t="s">
        <v>559</v>
      </c>
      <c r="B168" s="66" t="s">
        <v>560</v>
      </c>
      <c r="C168" s="25">
        <v>0.35416666666666669</v>
      </c>
      <c r="D168" s="25">
        <v>0.54166666666666663</v>
      </c>
      <c r="E168" s="26" t="s">
        <v>277</v>
      </c>
      <c r="F168" s="114">
        <v>15</v>
      </c>
      <c r="G168" s="24" t="s">
        <v>609</v>
      </c>
      <c r="H168" s="20" t="s">
        <v>19</v>
      </c>
      <c r="I168" s="20" t="s">
        <v>9</v>
      </c>
      <c r="J168" s="20" t="s">
        <v>65</v>
      </c>
      <c r="K168" s="147" t="s">
        <v>277</v>
      </c>
      <c r="L168" s="20"/>
      <c r="M168" s="159" t="s">
        <v>919</v>
      </c>
      <c r="N168" s="20" t="s">
        <v>819</v>
      </c>
      <c r="O168" s="24"/>
      <c r="P168" s="24" t="s">
        <v>261</v>
      </c>
      <c r="Q168" s="24" t="s">
        <v>10</v>
      </c>
      <c r="R168" s="24">
        <f t="shared" si="3"/>
        <v>2</v>
      </c>
      <c r="S168" s="19" t="s">
        <v>195</v>
      </c>
      <c r="T168" s="28" t="s">
        <v>56</v>
      </c>
    </row>
    <row r="169" spans="1:20" ht="25.5" x14ac:dyDescent="0.25">
      <c r="A169" s="60" t="s">
        <v>440</v>
      </c>
      <c r="B169" s="66" t="s">
        <v>561</v>
      </c>
      <c r="C169" s="25">
        <v>0.35416666666666669</v>
      </c>
      <c r="D169" s="25">
        <v>0.54166666666666663</v>
      </c>
      <c r="E169" s="26" t="s">
        <v>277</v>
      </c>
      <c r="F169" s="114">
        <v>15</v>
      </c>
      <c r="G169" s="24" t="s">
        <v>609</v>
      </c>
      <c r="H169" s="20" t="s">
        <v>19</v>
      </c>
      <c r="I169" s="20" t="s">
        <v>9</v>
      </c>
      <c r="J169" s="20" t="s">
        <v>65</v>
      </c>
      <c r="K169" s="147" t="s">
        <v>277</v>
      </c>
      <c r="L169" s="20"/>
      <c r="M169" s="159" t="s">
        <v>919</v>
      </c>
      <c r="N169" s="20" t="s">
        <v>819</v>
      </c>
      <c r="O169" s="24"/>
      <c r="P169" s="24" t="s">
        <v>261</v>
      </c>
      <c r="Q169" s="24" t="s">
        <v>10</v>
      </c>
      <c r="R169" s="24">
        <f t="shared" si="3"/>
        <v>2</v>
      </c>
      <c r="S169" s="19" t="s">
        <v>195</v>
      </c>
      <c r="T169" s="28" t="s">
        <v>56</v>
      </c>
    </row>
    <row r="170" spans="1:20" ht="25.5" x14ac:dyDescent="0.25">
      <c r="A170" s="60" t="s">
        <v>388</v>
      </c>
      <c r="B170" s="66" t="s">
        <v>563</v>
      </c>
      <c r="C170" s="25">
        <v>0.5625</v>
      </c>
      <c r="D170" s="25">
        <v>0.70833333333333337</v>
      </c>
      <c r="E170" s="26" t="s">
        <v>277</v>
      </c>
      <c r="F170" s="24">
        <v>10</v>
      </c>
      <c r="G170" s="24" t="s">
        <v>609</v>
      </c>
      <c r="H170" s="20" t="s">
        <v>19</v>
      </c>
      <c r="I170" s="20" t="s">
        <v>9</v>
      </c>
      <c r="J170" s="20" t="s">
        <v>27</v>
      </c>
      <c r="K170" s="147" t="s">
        <v>277</v>
      </c>
      <c r="L170" s="20"/>
      <c r="M170" s="159" t="s">
        <v>915</v>
      </c>
      <c r="N170" s="20" t="s">
        <v>818</v>
      </c>
      <c r="O170" s="24"/>
      <c r="P170" s="24" t="s">
        <v>261</v>
      </c>
      <c r="Q170" s="24" t="s">
        <v>11</v>
      </c>
      <c r="R170" s="24">
        <f>(IF(Q170="F",1,0))+(IF(Q170="M",2,0))+(IF(Q170="A",3,0))+(IF(Q170="E",4,0))</f>
        <v>3</v>
      </c>
      <c r="S170" s="19" t="s">
        <v>195</v>
      </c>
      <c r="T170" s="8"/>
    </row>
    <row r="171" spans="1:20" ht="25.5" x14ac:dyDescent="0.25">
      <c r="A171" s="31" t="s">
        <v>591</v>
      </c>
      <c r="B171" s="66" t="s">
        <v>562</v>
      </c>
      <c r="C171" s="25">
        <v>0.5625</v>
      </c>
      <c r="D171" s="25">
        <v>0.70833333333333337</v>
      </c>
      <c r="E171" s="26" t="s">
        <v>277</v>
      </c>
      <c r="F171" s="24">
        <v>8</v>
      </c>
      <c r="G171" s="24" t="s">
        <v>609</v>
      </c>
      <c r="H171" s="20" t="s">
        <v>19</v>
      </c>
      <c r="I171" s="20" t="s">
        <v>9</v>
      </c>
      <c r="J171" s="20" t="s">
        <v>27</v>
      </c>
      <c r="K171" s="147" t="s">
        <v>277</v>
      </c>
      <c r="L171" s="20"/>
      <c r="M171" s="159" t="s">
        <v>915</v>
      </c>
      <c r="N171" s="20" t="s">
        <v>818</v>
      </c>
      <c r="O171" s="24"/>
      <c r="P171" s="24" t="s">
        <v>261</v>
      </c>
      <c r="Q171" s="24" t="s">
        <v>11</v>
      </c>
      <c r="R171" s="24"/>
      <c r="S171" s="19" t="s">
        <v>277</v>
      </c>
      <c r="T171" s="8"/>
    </row>
    <row r="172" spans="1:20" ht="25.5" x14ac:dyDescent="0.25">
      <c r="A172" s="60" t="s">
        <v>16</v>
      </c>
      <c r="B172" s="66" t="s">
        <v>564</v>
      </c>
      <c r="C172" s="25">
        <v>0.5625</v>
      </c>
      <c r="D172" s="25">
        <v>0.70833333333333337</v>
      </c>
      <c r="E172" s="26" t="s">
        <v>277</v>
      </c>
      <c r="F172" s="24">
        <v>10</v>
      </c>
      <c r="G172" s="24" t="s">
        <v>609</v>
      </c>
      <c r="H172" s="20" t="s">
        <v>21</v>
      </c>
      <c r="I172" s="20" t="s">
        <v>9</v>
      </c>
      <c r="J172" s="20" t="s">
        <v>27</v>
      </c>
      <c r="K172" s="147" t="s">
        <v>277</v>
      </c>
      <c r="L172" s="20"/>
      <c r="M172" s="159" t="s">
        <v>915</v>
      </c>
      <c r="N172" s="20" t="s">
        <v>818</v>
      </c>
      <c r="O172" s="24"/>
      <c r="P172" s="24" t="s">
        <v>261</v>
      </c>
      <c r="Q172" s="24" t="s">
        <v>11</v>
      </c>
      <c r="R172" s="24">
        <f>(IF(Q172="F",1,0))+(IF(Q172="M",2,0))+(IF(Q172="A",3,0))+(IF(Q172="E",4,0))</f>
        <v>3</v>
      </c>
      <c r="S172" s="19" t="s">
        <v>195</v>
      </c>
      <c r="T172" s="8"/>
    </row>
    <row r="173" spans="1:20" x14ac:dyDescent="0.25">
      <c r="A173" s="31" t="s">
        <v>236</v>
      </c>
      <c r="B173" s="66" t="s">
        <v>546</v>
      </c>
      <c r="C173" s="25">
        <v>0.375</v>
      </c>
      <c r="D173" s="25">
        <v>0.54166666666666663</v>
      </c>
      <c r="E173" s="26" t="s">
        <v>277</v>
      </c>
      <c r="F173" s="24" t="s">
        <v>277</v>
      </c>
      <c r="G173" s="24" t="s">
        <v>609</v>
      </c>
      <c r="H173" s="20" t="s">
        <v>81</v>
      </c>
      <c r="I173" s="20" t="s">
        <v>9</v>
      </c>
      <c r="J173" s="20" t="s">
        <v>76</v>
      </c>
      <c r="K173" s="147" t="s">
        <v>277</v>
      </c>
      <c r="L173" s="20"/>
      <c r="M173" s="159" t="s">
        <v>277</v>
      </c>
      <c r="N173" s="159" t="s">
        <v>277</v>
      </c>
      <c r="O173" s="24"/>
      <c r="P173" s="24" t="s">
        <v>262</v>
      </c>
      <c r="Q173" s="24" t="s">
        <v>10</v>
      </c>
      <c r="R173" s="24">
        <f t="shared" si="3"/>
        <v>2</v>
      </c>
      <c r="S173" s="19" t="s">
        <v>277</v>
      </c>
      <c r="T173" s="8"/>
    </row>
    <row r="174" spans="1:20" ht="25.5" x14ac:dyDescent="0.25">
      <c r="A174" s="60" t="s">
        <v>237</v>
      </c>
      <c r="B174" s="66" t="s">
        <v>565</v>
      </c>
      <c r="C174" s="25">
        <v>0.375</v>
      </c>
      <c r="D174" s="25">
        <v>0.54166666666666663</v>
      </c>
      <c r="E174" s="26" t="s">
        <v>277</v>
      </c>
      <c r="F174" s="24">
        <v>12</v>
      </c>
      <c r="G174" s="24" t="s">
        <v>609</v>
      </c>
      <c r="H174" s="20" t="s">
        <v>19</v>
      </c>
      <c r="I174" s="20" t="s">
        <v>9</v>
      </c>
      <c r="J174" s="20" t="s">
        <v>76</v>
      </c>
      <c r="K174" s="147" t="s">
        <v>277</v>
      </c>
      <c r="L174" s="20"/>
      <c r="M174" s="159" t="s">
        <v>924</v>
      </c>
      <c r="N174" s="20" t="s">
        <v>240</v>
      </c>
      <c r="O174" s="24"/>
      <c r="P174" s="24" t="s">
        <v>262</v>
      </c>
      <c r="Q174" s="24" t="s">
        <v>10</v>
      </c>
      <c r="R174" s="24">
        <f t="shared" si="3"/>
        <v>2</v>
      </c>
      <c r="S174" s="19" t="s">
        <v>221</v>
      </c>
      <c r="T174" s="8"/>
    </row>
    <row r="175" spans="1:20" x14ac:dyDescent="0.25">
      <c r="A175" s="60" t="s">
        <v>100</v>
      </c>
      <c r="B175" s="66" t="s">
        <v>566</v>
      </c>
      <c r="C175" s="25">
        <v>0.41666666666666669</v>
      </c>
      <c r="D175" s="25">
        <v>0.45833333333333331</v>
      </c>
      <c r="E175" s="26" t="s">
        <v>277</v>
      </c>
      <c r="F175" s="24">
        <v>12</v>
      </c>
      <c r="G175" s="24" t="s">
        <v>609</v>
      </c>
      <c r="H175" s="20" t="s">
        <v>81</v>
      </c>
      <c r="I175" s="20" t="s">
        <v>9</v>
      </c>
      <c r="J175" s="20" t="s">
        <v>76</v>
      </c>
      <c r="K175" s="147" t="s">
        <v>277</v>
      </c>
      <c r="L175" s="20"/>
      <c r="M175" s="161" t="s">
        <v>690</v>
      </c>
      <c r="N175" s="159" t="s">
        <v>277</v>
      </c>
      <c r="O175" s="24"/>
      <c r="P175" s="24" t="s">
        <v>262</v>
      </c>
      <c r="Q175" s="24" t="s">
        <v>11</v>
      </c>
      <c r="R175" s="24">
        <f>(IF(Q175="F",1,0))+(IF(Q175="M",2,0))+(IF(Q175="A",3,0))+(IF(Q175="E",4,0))</f>
        <v>3</v>
      </c>
      <c r="S175" s="19" t="s">
        <v>195</v>
      </c>
      <c r="T175" s="8"/>
    </row>
    <row r="176" spans="1:20" x14ac:dyDescent="0.25">
      <c r="A176" s="60" t="s">
        <v>101</v>
      </c>
      <c r="B176" s="66" t="s">
        <v>567</v>
      </c>
      <c r="C176" s="25">
        <v>0.45833333333333331</v>
      </c>
      <c r="D176" s="25">
        <v>0.5</v>
      </c>
      <c r="E176" s="26" t="s">
        <v>277</v>
      </c>
      <c r="F176" s="24">
        <v>12</v>
      </c>
      <c r="G176" s="24" t="s">
        <v>609</v>
      </c>
      <c r="H176" s="20" t="s">
        <v>81</v>
      </c>
      <c r="I176" s="20" t="s">
        <v>9</v>
      </c>
      <c r="J176" s="20" t="s">
        <v>76</v>
      </c>
      <c r="K176" s="147" t="s">
        <v>277</v>
      </c>
      <c r="L176" s="20"/>
      <c r="M176" s="161"/>
      <c r="N176" s="159" t="s">
        <v>277</v>
      </c>
      <c r="O176" s="24"/>
      <c r="P176" s="24" t="s">
        <v>262</v>
      </c>
      <c r="Q176" s="24" t="s">
        <v>11</v>
      </c>
      <c r="R176" s="24">
        <f>(IF(Q176="F",1,0))+(IF(Q176="M",2,0))+(IF(Q176="A",3,0))+(IF(Q176="E",4,0))</f>
        <v>3</v>
      </c>
      <c r="S176" s="19" t="s">
        <v>195</v>
      </c>
      <c r="T176" s="8"/>
    </row>
    <row r="177" spans="1:20" x14ac:dyDescent="0.25">
      <c r="A177" s="60" t="s">
        <v>102</v>
      </c>
      <c r="B177" s="66" t="s">
        <v>568</v>
      </c>
      <c r="C177" s="25">
        <v>0.5</v>
      </c>
      <c r="D177" s="25">
        <v>0.54166666666666663</v>
      </c>
      <c r="E177" s="26" t="s">
        <v>277</v>
      </c>
      <c r="F177" s="24">
        <v>6</v>
      </c>
      <c r="G177" s="24" t="s">
        <v>609</v>
      </c>
      <c r="H177" s="20" t="s">
        <v>81</v>
      </c>
      <c r="I177" s="20" t="s">
        <v>9</v>
      </c>
      <c r="J177" s="20" t="s">
        <v>76</v>
      </c>
      <c r="K177" s="147" t="s">
        <v>277</v>
      </c>
      <c r="L177" s="20"/>
      <c r="M177" s="161"/>
      <c r="N177" s="159" t="s">
        <v>277</v>
      </c>
      <c r="O177" s="24"/>
      <c r="P177" s="24" t="s">
        <v>262</v>
      </c>
      <c r="Q177" s="24" t="s">
        <v>11</v>
      </c>
      <c r="R177" s="24">
        <f>(IF(Q177="F",1,0))+(IF(Q177="M",2,0))+(IF(Q177="A",3,0))+(IF(Q177="E",4,0))</f>
        <v>3</v>
      </c>
      <c r="S177" s="19" t="s">
        <v>195</v>
      </c>
      <c r="T177" s="8"/>
    </row>
    <row r="178" spans="1:20" x14ac:dyDescent="0.25">
      <c r="A178" s="60" t="s">
        <v>120</v>
      </c>
      <c r="B178" s="66" t="s">
        <v>569</v>
      </c>
      <c r="C178" s="25">
        <v>0.375</v>
      </c>
      <c r="D178" s="25">
        <v>0.41666666666666669</v>
      </c>
      <c r="E178" s="26" t="s">
        <v>277</v>
      </c>
      <c r="F178" s="24">
        <v>12</v>
      </c>
      <c r="G178" s="24" t="s">
        <v>609</v>
      </c>
      <c r="H178" s="20" t="s">
        <v>23</v>
      </c>
      <c r="I178" s="20" t="s">
        <v>9</v>
      </c>
      <c r="J178" s="20" t="s">
        <v>121</v>
      </c>
      <c r="K178" s="147" t="s">
        <v>277</v>
      </c>
      <c r="L178" s="20"/>
      <c r="M178" s="159" t="s">
        <v>896</v>
      </c>
      <c r="N178" s="159" t="s">
        <v>277</v>
      </c>
      <c r="O178" s="24"/>
      <c r="P178" s="24" t="s">
        <v>262</v>
      </c>
      <c r="Q178" s="24" t="s">
        <v>10</v>
      </c>
      <c r="R178" s="24">
        <f t="shared" si="3"/>
        <v>2</v>
      </c>
      <c r="S178" s="19" t="s">
        <v>195</v>
      </c>
      <c r="T178" s="8"/>
    </row>
    <row r="179" spans="1:20" x14ac:dyDescent="0.25">
      <c r="A179" s="60" t="s">
        <v>123</v>
      </c>
      <c r="B179" s="66" t="s">
        <v>572</v>
      </c>
      <c r="C179" s="25">
        <v>0.375</v>
      </c>
      <c r="D179" s="25">
        <v>0.41666666666666669</v>
      </c>
      <c r="E179" s="26" t="s">
        <v>277</v>
      </c>
      <c r="F179" s="24">
        <v>4</v>
      </c>
      <c r="G179" s="24" t="s">
        <v>609</v>
      </c>
      <c r="H179" s="20" t="s">
        <v>150</v>
      </c>
      <c r="I179" s="20" t="s">
        <v>9</v>
      </c>
      <c r="J179" s="20" t="s">
        <v>84</v>
      </c>
      <c r="K179" s="147" t="s">
        <v>277</v>
      </c>
      <c r="L179" s="20"/>
      <c r="M179" s="159" t="s">
        <v>853</v>
      </c>
      <c r="N179" s="159" t="s">
        <v>277</v>
      </c>
      <c r="O179" s="24"/>
      <c r="P179" s="24" t="s">
        <v>262</v>
      </c>
      <c r="Q179" s="24" t="s">
        <v>10</v>
      </c>
      <c r="R179" s="24">
        <f t="shared" si="3"/>
        <v>2</v>
      </c>
      <c r="S179" s="19" t="s">
        <v>195</v>
      </c>
      <c r="T179" s="8"/>
    </row>
    <row r="180" spans="1:20" x14ac:dyDescent="0.25">
      <c r="A180" s="60" t="s">
        <v>122</v>
      </c>
      <c r="B180" s="66" t="s">
        <v>573</v>
      </c>
      <c r="C180" s="25">
        <v>0.41666666666666669</v>
      </c>
      <c r="D180" s="25">
        <v>0.45833333333333331</v>
      </c>
      <c r="E180" s="26" t="s">
        <v>277</v>
      </c>
      <c r="F180" s="24">
        <v>12</v>
      </c>
      <c r="G180" s="24" t="s">
        <v>609</v>
      </c>
      <c r="H180" s="20" t="s">
        <v>23</v>
      </c>
      <c r="I180" s="20" t="s">
        <v>9</v>
      </c>
      <c r="J180" s="20" t="s">
        <v>121</v>
      </c>
      <c r="K180" s="147" t="s">
        <v>277</v>
      </c>
      <c r="L180" s="20"/>
      <c r="M180" s="159" t="s">
        <v>896</v>
      </c>
      <c r="N180" s="159" t="s">
        <v>277</v>
      </c>
      <c r="O180" s="24"/>
      <c r="P180" s="24" t="s">
        <v>262</v>
      </c>
      <c r="Q180" s="24" t="s">
        <v>10</v>
      </c>
      <c r="R180" s="24">
        <f t="shared" si="3"/>
        <v>2</v>
      </c>
      <c r="S180" s="19" t="s">
        <v>195</v>
      </c>
      <c r="T180" s="8"/>
    </row>
    <row r="181" spans="1:20" ht="23.25" x14ac:dyDescent="0.25">
      <c r="A181" s="60" t="s">
        <v>124</v>
      </c>
      <c r="B181" s="66" t="s">
        <v>575</v>
      </c>
      <c r="C181" s="25">
        <v>0.4375</v>
      </c>
      <c r="D181" s="25">
        <v>0.47916666666666669</v>
      </c>
      <c r="E181" s="26" t="s">
        <v>277</v>
      </c>
      <c r="F181" s="24">
        <v>4</v>
      </c>
      <c r="G181" s="24" t="s">
        <v>609</v>
      </c>
      <c r="H181" s="20" t="s">
        <v>150</v>
      </c>
      <c r="I181" s="20" t="s">
        <v>9</v>
      </c>
      <c r="J181" s="20" t="s">
        <v>84</v>
      </c>
      <c r="K181" s="147" t="s">
        <v>277</v>
      </c>
      <c r="L181" s="20"/>
      <c r="M181" s="159" t="s">
        <v>853</v>
      </c>
      <c r="N181" s="159" t="s">
        <v>277</v>
      </c>
      <c r="O181" s="24"/>
      <c r="P181" s="24" t="s">
        <v>262</v>
      </c>
      <c r="Q181" s="24" t="s">
        <v>10</v>
      </c>
      <c r="R181" s="24">
        <f t="shared" si="3"/>
        <v>2</v>
      </c>
      <c r="S181" s="19" t="s">
        <v>195</v>
      </c>
      <c r="T181" s="8"/>
    </row>
    <row r="182" spans="1:20" x14ac:dyDescent="0.25">
      <c r="A182" s="60" t="s">
        <v>120</v>
      </c>
      <c r="B182" s="66" t="s">
        <v>576</v>
      </c>
      <c r="C182" s="25">
        <v>0.58333333333333337</v>
      </c>
      <c r="D182" s="25">
        <v>0.625</v>
      </c>
      <c r="E182" s="26" t="s">
        <v>277</v>
      </c>
      <c r="F182" s="24">
        <v>12</v>
      </c>
      <c r="G182" s="24" t="s">
        <v>609</v>
      </c>
      <c r="H182" s="20" t="s">
        <v>23</v>
      </c>
      <c r="I182" s="20" t="s">
        <v>9</v>
      </c>
      <c r="J182" s="20" t="s">
        <v>121</v>
      </c>
      <c r="K182" s="147" t="s">
        <v>277</v>
      </c>
      <c r="L182" s="20"/>
      <c r="M182" s="159" t="s">
        <v>896</v>
      </c>
      <c r="N182" s="159" t="s">
        <v>277</v>
      </c>
      <c r="O182" s="24"/>
      <c r="P182" s="24" t="s">
        <v>262</v>
      </c>
      <c r="Q182" s="24" t="s">
        <v>10</v>
      </c>
      <c r="R182" s="24">
        <f t="shared" si="3"/>
        <v>2</v>
      </c>
      <c r="S182" s="19" t="s">
        <v>195</v>
      </c>
      <c r="T182" s="8"/>
    </row>
    <row r="183" spans="1:20" x14ac:dyDescent="0.25">
      <c r="A183" s="60" t="s">
        <v>123</v>
      </c>
      <c r="B183" s="66" t="s">
        <v>570</v>
      </c>
      <c r="C183" s="25">
        <v>0.58333333333333337</v>
      </c>
      <c r="D183" s="25">
        <v>0.625</v>
      </c>
      <c r="E183" s="26" t="s">
        <v>277</v>
      </c>
      <c r="F183" s="24">
        <v>4</v>
      </c>
      <c r="G183" s="24" t="s">
        <v>609</v>
      </c>
      <c r="H183" s="20" t="s">
        <v>150</v>
      </c>
      <c r="I183" s="20" t="s">
        <v>9</v>
      </c>
      <c r="J183" s="20" t="s">
        <v>84</v>
      </c>
      <c r="K183" s="147" t="s">
        <v>277</v>
      </c>
      <c r="L183" s="20"/>
      <c r="M183" s="159" t="s">
        <v>853</v>
      </c>
      <c r="N183" s="159" t="s">
        <v>277</v>
      </c>
      <c r="O183" s="24"/>
      <c r="P183" s="24" t="s">
        <v>262</v>
      </c>
      <c r="Q183" s="24" t="s">
        <v>10</v>
      </c>
      <c r="R183" s="24">
        <f t="shared" si="3"/>
        <v>2</v>
      </c>
      <c r="S183" s="19" t="s">
        <v>195</v>
      </c>
      <c r="T183" s="8"/>
    </row>
    <row r="184" spans="1:20" ht="25.5" x14ac:dyDescent="0.25">
      <c r="A184" s="158" t="s">
        <v>879</v>
      </c>
      <c r="B184" s="66" t="s">
        <v>878</v>
      </c>
      <c r="C184" s="25">
        <v>0.60416666666666663</v>
      </c>
      <c r="D184" s="25">
        <v>0.6875</v>
      </c>
      <c r="E184" s="26" t="s">
        <v>277</v>
      </c>
      <c r="F184" s="24">
        <v>12</v>
      </c>
      <c r="G184" s="24" t="s">
        <v>609</v>
      </c>
      <c r="H184" s="20" t="s">
        <v>20</v>
      </c>
      <c r="I184" s="20" t="s">
        <v>9</v>
      </c>
      <c r="J184" s="20" t="s">
        <v>679</v>
      </c>
      <c r="K184" s="147" t="s">
        <v>933</v>
      </c>
      <c r="L184" s="20"/>
      <c r="M184" s="159" t="s">
        <v>925</v>
      </c>
      <c r="N184" s="159" t="s">
        <v>715</v>
      </c>
      <c r="O184" s="24"/>
      <c r="P184" s="24" t="s">
        <v>261</v>
      </c>
      <c r="Q184" s="24" t="s">
        <v>11</v>
      </c>
      <c r="R184" s="24">
        <f t="shared" si="3"/>
        <v>3</v>
      </c>
      <c r="S184" s="19" t="s">
        <v>195</v>
      </c>
      <c r="T184" s="28" t="s">
        <v>56</v>
      </c>
    </row>
    <row r="185" spans="1:20" x14ac:dyDescent="0.25">
      <c r="A185" s="60" t="s">
        <v>122</v>
      </c>
      <c r="B185" s="66" t="s">
        <v>571</v>
      </c>
      <c r="C185" s="25">
        <v>0.625</v>
      </c>
      <c r="D185" s="25">
        <v>0.66666666666666663</v>
      </c>
      <c r="E185" s="26" t="s">
        <v>277</v>
      </c>
      <c r="F185" s="24">
        <v>12</v>
      </c>
      <c r="G185" s="24" t="s">
        <v>609</v>
      </c>
      <c r="H185" s="20" t="s">
        <v>23</v>
      </c>
      <c r="I185" s="20" t="s">
        <v>9</v>
      </c>
      <c r="J185" s="20" t="s">
        <v>121</v>
      </c>
      <c r="K185" s="147" t="s">
        <v>277</v>
      </c>
      <c r="L185" s="20"/>
      <c r="M185" s="159" t="s">
        <v>896</v>
      </c>
      <c r="N185" s="159" t="s">
        <v>277</v>
      </c>
      <c r="O185" s="24"/>
      <c r="P185" s="24" t="s">
        <v>262</v>
      </c>
      <c r="Q185" s="24" t="s">
        <v>10</v>
      </c>
      <c r="R185" s="24">
        <f t="shared" si="3"/>
        <v>2</v>
      </c>
      <c r="S185" s="19" t="s">
        <v>195</v>
      </c>
      <c r="T185" s="8"/>
    </row>
    <row r="186" spans="1:20" x14ac:dyDescent="0.25">
      <c r="A186" s="60" t="s">
        <v>124</v>
      </c>
      <c r="B186" s="66" t="s">
        <v>574</v>
      </c>
      <c r="C186" s="25">
        <v>0.625</v>
      </c>
      <c r="D186" s="25">
        <v>0.66666666666666663</v>
      </c>
      <c r="E186" s="26" t="s">
        <v>277</v>
      </c>
      <c r="F186" s="24">
        <v>4</v>
      </c>
      <c r="G186" s="24" t="s">
        <v>936</v>
      </c>
      <c r="H186" s="20" t="s">
        <v>150</v>
      </c>
      <c r="I186" s="20" t="s">
        <v>9</v>
      </c>
      <c r="J186" s="20" t="s">
        <v>84</v>
      </c>
      <c r="K186" s="147" t="s">
        <v>277</v>
      </c>
      <c r="L186" s="20"/>
      <c r="M186" s="159" t="s">
        <v>853</v>
      </c>
      <c r="N186" s="159" t="s">
        <v>277</v>
      </c>
      <c r="O186" s="24"/>
      <c r="P186" s="24" t="s">
        <v>262</v>
      </c>
      <c r="Q186" s="24" t="s">
        <v>10</v>
      </c>
      <c r="R186" s="24">
        <f t="shared" si="3"/>
        <v>2</v>
      </c>
      <c r="S186" s="19" t="s">
        <v>195</v>
      </c>
      <c r="T186" s="8"/>
    </row>
    <row r="187" spans="1:20" x14ac:dyDescent="0.25">
      <c r="A187" s="59" t="s">
        <v>155</v>
      </c>
      <c r="B187" s="67" t="s">
        <v>221</v>
      </c>
      <c r="C187" s="42">
        <v>0.54166666666666663</v>
      </c>
      <c r="D187" s="42" t="s">
        <v>277</v>
      </c>
      <c r="E187" s="43" t="s">
        <v>277</v>
      </c>
      <c r="F187" s="41" t="s">
        <v>277</v>
      </c>
      <c r="G187" s="41" t="s">
        <v>277</v>
      </c>
      <c r="H187" s="21" t="s">
        <v>145</v>
      </c>
      <c r="I187" s="21" t="s">
        <v>9</v>
      </c>
      <c r="J187" s="21">
        <v>0</v>
      </c>
      <c r="K187" s="148" t="s">
        <v>277</v>
      </c>
      <c r="L187" s="21"/>
      <c r="M187" s="44" t="s">
        <v>277</v>
      </c>
      <c r="N187" s="44" t="s">
        <v>277</v>
      </c>
      <c r="O187" s="41"/>
      <c r="P187" s="41" t="s">
        <v>262</v>
      </c>
      <c r="Q187" s="41" t="s">
        <v>11</v>
      </c>
      <c r="R187" s="41">
        <f t="shared" si="3"/>
        <v>3</v>
      </c>
      <c r="S187" s="41" t="s">
        <v>277</v>
      </c>
      <c r="T187" s="45"/>
    </row>
    <row r="188" spans="1:20" x14ac:dyDescent="0.25">
      <c r="A188" s="59" t="s">
        <v>157</v>
      </c>
      <c r="B188" s="67" t="s">
        <v>221</v>
      </c>
      <c r="C188" s="42">
        <v>0.54166666666666663</v>
      </c>
      <c r="D188" s="42" t="s">
        <v>277</v>
      </c>
      <c r="E188" s="43" t="s">
        <v>277</v>
      </c>
      <c r="F188" s="41" t="s">
        <v>277</v>
      </c>
      <c r="G188" s="41" t="s">
        <v>277</v>
      </c>
      <c r="H188" s="21" t="s">
        <v>145</v>
      </c>
      <c r="I188" s="21" t="s">
        <v>9</v>
      </c>
      <c r="J188" s="21">
        <v>0</v>
      </c>
      <c r="K188" s="148" t="s">
        <v>277</v>
      </c>
      <c r="L188" s="21"/>
      <c r="M188" s="44" t="s">
        <v>277</v>
      </c>
      <c r="N188" s="44" t="s">
        <v>277</v>
      </c>
      <c r="O188" s="41"/>
      <c r="P188" s="41" t="s">
        <v>262</v>
      </c>
      <c r="Q188" s="41" t="s">
        <v>11</v>
      </c>
      <c r="R188" s="41">
        <f t="shared" si="3"/>
        <v>3</v>
      </c>
      <c r="S188" s="41" t="s">
        <v>277</v>
      </c>
      <c r="T188" s="45"/>
    </row>
    <row r="189" spans="1:20" x14ac:dyDescent="0.25">
      <c r="A189" s="37" t="s">
        <v>112</v>
      </c>
      <c r="B189" s="68" t="s">
        <v>578</v>
      </c>
      <c r="C189" s="33">
        <v>0.54166666666666663</v>
      </c>
      <c r="D189" s="33">
        <v>0.60416666666666663</v>
      </c>
      <c r="E189" s="39" t="s">
        <v>930</v>
      </c>
      <c r="F189" s="32" t="s">
        <v>277</v>
      </c>
      <c r="G189" s="32" t="s">
        <v>277</v>
      </c>
      <c r="H189" s="11" t="s">
        <v>86</v>
      </c>
      <c r="I189" s="11" t="s">
        <v>9</v>
      </c>
      <c r="J189" s="11" t="s">
        <v>87</v>
      </c>
      <c r="K189" s="112" t="s">
        <v>277</v>
      </c>
      <c r="L189" s="11"/>
      <c r="M189" s="34" t="s">
        <v>277</v>
      </c>
      <c r="N189" s="34" t="s">
        <v>277</v>
      </c>
      <c r="O189" s="32"/>
      <c r="P189" s="32" t="s">
        <v>262</v>
      </c>
      <c r="Q189" s="32" t="s">
        <v>10</v>
      </c>
      <c r="R189" s="32">
        <f>(IF(Q189="F",1,0))+(IF(Q189="M",2,0))+(IF(Q189="A",3,0))+(IF(Q189="E",4,0))</f>
        <v>2</v>
      </c>
      <c r="S189" s="12"/>
      <c r="T189" s="40"/>
    </row>
    <row r="190" spans="1:20" x14ac:dyDescent="0.25">
      <c r="A190" s="60" t="s">
        <v>235</v>
      </c>
      <c r="B190" s="66" t="s">
        <v>545</v>
      </c>
      <c r="C190" s="25">
        <v>0.60416666666666663</v>
      </c>
      <c r="D190" s="25">
        <v>0.72916666666666663</v>
      </c>
      <c r="E190" s="26" t="s">
        <v>277</v>
      </c>
      <c r="F190" s="24" t="s">
        <v>277</v>
      </c>
      <c r="G190" s="24" t="s">
        <v>277</v>
      </c>
      <c r="H190" s="20" t="s">
        <v>81</v>
      </c>
      <c r="I190" s="20" t="s">
        <v>9</v>
      </c>
      <c r="J190" s="20" t="s">
        <v>82</v>
      </c>
      <c r="K190" s="147" t="s">
        <v>277</v>
      </c>
      <c r="L190" s="20"/>
      <c r="M190" s="159" t="s">
        <v>277</v>
      </c>
      <c r="N190" s="159" t="s">
        <v>277</v>
      </c>
      <c r="O190" s="24"/>
      <c r="P190" s="24" t="s">
        <v>262</v>
      </c>
      <c r="Q190" s="24" t="s">
        <v>11</v>
      </c>
      <c r="R190" s="24">
        <f t="shared" si="3"/>
        <v>3</v>
      </c>
      <c r="S190" s="19" t="s">
        <v>277</v>
      </c>
      <c r="T190" s="8"/>
    </row>
    <row r="191" spans="1:20" ht="25.5" x14ac:dyDescent="0.25">
      <c r="A191" s="60" t="s">
        <v>689</v>
      </c>
      <c r="B191" s="66" t="s">
        <v>577</v>
      </c>
      <c r="C191" s="25">
        <v>0.57291666666666663</v>
      </c>
      <c r="D191" s="25">
        <v>0.71875</v>
      </c>
      <c r="E191" s="26" t="s">
        <v>277</v>
      </c>
      <c r="F191" s="24">
        <v>16</v>
      </c>
      <c r="G191" s="24" t="s">
        <v>609</v>
      </c>
      <c r="H191" s="20" t="s">
        <v>17</v>
      </c>
      <c r="I191" s="20" t="s">
        <v>9</v>
      </c>
      <c r="J191" s="20" t="s">
        <v>63</v>
      </c>
      <c r="K191" s="147" t="s">
        <v>277</v>
      </c>
      <c r="L191" s="20" t="s">
        <v>64</v>
      </c>
      <c r="M191" s="159" t="s">
        <v>899</v>
      </c>
      <c r="N191" s="159" t="s">
        <v>277</v>
      </c>
      <c r="O191" s="24"/>
      <c r="P191" s="24" t="s">
        <v>262</v>
      </c>
      <c r="Q191" s="24" t="s">
        <v>11</v>
      </c>
      <c r="R191" s="24">
        <f>(IF(Q191="F",1,0))+(IF(Q191="M",2,0))+(IF(Q191="A",3,0))+(IF(Q191="E",4,0))</f>
        <v>3</v>
      </c>
      <c r="S191" s="19" t="s">
        <v>195</v>
      </c>
      <c r="T191" s="8"/>
    </row>
    <row r="192" spans="1:20" x14ac:dyDescent="0.25">
      <c r="A192" s="59" t="s">
        <v>161</v>
      </c>
      <c r="B192" s="67" t="s">
        <v>221</v>
      </c>
      <c r="C192" s="42">
        <v>0.625</v>
      </c>
      <c r="D192" s="42" t="s">
        <v>277</v>
      </c>
      <c r="E192" s="43" t="s">
        <v>277</v>
      </c>
      <c r="F192" s="41" t="s">
        <v>277</v>
      </c>
      <c r="G192" s="41" t="s">
        <v>277</v>
      </c>
      <c r="H192" s="21" t="s">
        <v>145</v>
      </c>
      <c r="I192" s="21" t="s">
        <v>9</v>
      </c>
      <c r="J192" s="21">
        <v>0</v>
      </c>
      <c r="K192" s="148" t="s">
        <v>277</v>
      </c>
      <c r="L192" s="21"/>
      <c r="M192" s="44" t="s">
        <v>277</v>
      </c>
      <c r="N192" s="21" t="s">
        <v>159</v>
      </c>
      <c r="O192" s="41"/>
      <c r="P192" s="41" t="s">
        <v>262</v>
      </c>
      <c r="Q192" s="41" t="s">
        <v>11</v>
      </c>
      <c r="R192" s="41">
        <f t="shared" si="3"/>
        <v>3</v>
      </c>
      <c r="S192" s="41" t="s">
        <v>277</v>
      </c>
      <c r="T192" s="45"/>
    </row>
    <row r="193" spans="1:20" x14ac:dyDescent="0.25">
      <c r="A193" s="59" t="s">
        <v>160</v>
      </c>
      <c r="B193" s="67" t="s">
        <v>221</v>
      </c>
      <c r="C193" s="42">
        <v>0.64583333333333337</v>
      </c>
      <c r="D193" s="42" t="s">
        <v>277</v>
      </c>
      <c r="E193" s="43" t="s">
        <v>277</v>
      </c>
      <c r="F193" s="41" t="s">
        <v>277</v>
      </c>
      <c r="G193" s="41" t="s">
        <v>277</v>
      </c>
      <c r="H193" s="21" t="s">
        <v>145</v>
      </c>
      <c r="I193" s="21" t="s">
        <v>9</v>
      </c>
      <c r="J193" s="21">
        <v>0</v>
      </c>
      <c r="K193" s="148" t="s">
        <v>277</v>
      </c>
      <c r="L193" s="21"/>
      <c r="M193" s="44" t="s">
        <v>277</v>
      </c>
      <c r="N193" s="21" t="s">
        <v>159</v>
      </c>
      <c r="O193" s="41"/>
      <c r="P193" s="41" t="s">
        <v>262</v>
      </c>
      <c r="Q193" s="41" t="s">
        <v>11</v>
      </c>
      <c r="R193" s="41">
        <f t="shared" si="3"/>
        <v>3</v>
      </c>
      <c r="S193" s="41" t="s">
        <v>277</v>
      </c>
      <c r="T193" s="45"/>
    </row>
    <row r="194" spans="1:20" x14ac:dyDescent="0.25">
      <c r="A194" s="59" t="s">
        <v>460</v>
      </c>
      <c r="B194" s="67" t="s">
        <v>221</v>
      </c>
      <c r="C194" s="42">
        <v>0.66666666666666663</v>
      </c>
      <c r="D194" s="42" t="s">
        <v>277</v>
      </c>
      <c r="E194" s="43" t="s">
        <v>277</v>
      </c>
      <c r="F194" s="41" t="s">
        <v>277</v>
      </c>
      <c r="G194" s="41" t="s">
        <v>277</v>
      </c>
      <c r="H194" s="21" t="s">
        <v>145</v>
      </c>
      <c r="I194" s="21" t="s">
        <v>9</v>
      </c>
      <c r="J194" s="21">
        <v>0</v>
      </c>
      <c r="K194" s="148" t="s">
        <v>277</v>
      </c>
      <c r="L194" s="21"/>
      <c r="M194" s="44" t="s">
        <v>277</v>
      </c>
      <c r="N194" s="21" t="s">
        <v>159</v>
      </c>
      <c r="O194" s="41"/>
      <c r="P194" s="41" t="s">
        <v>262</v>
      </c>
      <c r="Q194" s="41" t="s">
        <v>11</v>
      </c>
      <c r="R194" s="41">
        <f t="shared" si="3"/>
        <v>3</v>
      </c>
      <c r="S194" s="41" t="s">
        <v>277</v>
      </c>
      <c r="T194" s="45"/>
    </row>
    <row r="195" spans="1:20" x14ac:dyDescent="0.25">
      <c r="A195" s="59" t="s">
        <v>811</v>
      </c>
      <c r="B195" s="67" t="s">
        <v>221</v>
      </c>
      <c r="C195" s="42">
        <v>0.66666666666666663</v>
      </c>
      <c r="D195" s="42" t="s">
        <v>277</v>
      </c>
      <c r="E195" s="43" t="s">
        <v>277</v>
      </c>
      <c r="F195" s="41" t="s">
        <v>277</v>
      </c>
      <c r="G195" s="41" t="s">
        <v>277</v>
      </c>
      <c r="H195" s="21" t="s">
        <v>145</v>
      </c>
      <c r="I195" s="21" t="s">
        <v>9</v>
      </c>
      <c r="J195" s="21">
        <v>0</v>
      </c>
      <c r="K195" s="148" t="s">
        <v>277</v>
      </c>
      <c r="L195" s="21"/>
      <c r="M195" s="44" t="s">
        <v>277</v>
      </c>
      <c r="N195" s="21" t="s">
        <v>832</v>
      </c>
      <c r="O195" s="41"/>
      <c r="P195" s="41" t="s">
        <v>262</v>
      </c>
      <c r="Q195" s="41" t="s">
        <v>11</v>
      </c>
      <c r="R195" s="41">
        <f>(IF(Q195="F",1,0))+(IF(Q195="M",2,0))+(IF(Q195="A",3,0))+(IF(Q195="E",4,0))</f>
        <v>3</v>
      </c>
      <c r="S195" s="41" t="s">
        <v>277</v>
      </c>
      <c r="T195" s="45"/>
    </row>
    <row r="196" spans="1:20" x14ac:dyDescent="0.25">
      <c r="A196" s="59" t="s">
        <v>158</v>
      </c>
      <c r="B196" s="67" t="s">
        <v>221</v>
      </c>
      <c r="C196" s="42">
        <v>0.70833333333333337</v>
      </c>
      <c r="D196" s="42" t="s">
        <v>277</v>
      </c>
      <c r="E196" s="43" t="s">
        <v>277</v>
      </c>
      <c r="F196" s="41" t="s">
        <v>277</v>
      </c>
      <c r="G196" s="41" t="s">
        <v>277</v>
      </c>
      <c r="H196" s="21" t="s">
        <v>145</v>
      </c>
      <c r="I196" s="21" t="s">
        <v>9</v>
      </c>
      <c r="J196" s="21">
        <v>0</v>
      </c>
      <c r="K196" s="148" t="s">
        <v>277</v>
      </c>
      <c r="L196" s="21"/>
      <c r="M196" s="44" t="s">
        <v>277</v>
      </c>
      <c r="N196" s="21" t="s">
        <v>818</v>
      </c>
      <c r="O196" s="41"/>
      <c r="P196" s="41" t="s">
        <v>262</v>
      </c>
      <c r="Q196" s="41" t="s">
        <v>11</v>
      </c>
      <c r="R196" s="41">
        <f t="shared" si="3"/>
        <v>3</v>
      </c>
      <c r="S196" s="41" t="s">
        <v>277</v>
      </c>
      <c r="T196" s="45"/>
    </row>
    <row r="197" spans="1:20" x14ac:dyDescent="0.25">
      <c r="A197" s="31" t="s">
        <v>90</v>
      </c>
      <c r="B197" s="66" t="s">
        <v>579</v>
      </c>
      <c r="C197" s="25">
        <v>0.67708333333333337</v>
      </c>
      <c r="D197" s="25">
        <v>0.70833333333333337</v>
      </c>
      <c r="E197" s="26" t="s">
        <v>277</v>
      </c>
      <c r="F197" s="24" t="s">
        <v>277</v>
      </c>
      <c r="G197" s="24" t="s">
        <v>277</v>
      </c>
      <c r="H197" s="20" t="s">
        <v>150</v>
      </c>
      <c r="I197" s="20" t="s">
        <v>9</v>
      </c>
      <c r="J197" s="20" t="s">
        <v>91</v>
      </c>
      <c r="K197" s="147" t="s">
        <v>277</v>
      </c>
      <c r="L197" s="20"/>
      <c r="M197" s="159" t="s">
        <v>277</v>
      </c>
      <c r="N197" s="159" t="s">
        <v>277</v>
      </c>
      <c r="O197" s="24"/>
      <c r="P197" s="24" t="s">
        <v>262</v>
      </c>
      <c r="Q197" s="24" t="s">
        <v>73</v>
      </c>
      <c r="R197" s="24">
        <f>(IF(Q197="F",1,0))+(IF(Q197="M",2,0))+(IF(Q197="A",3,0))+(IF(Q197="E",4,0))</f>
        <v>4</v>
      </c>
      <c r="S197" s="19" t="s">
        <v>277</v>
      </c>
      <c r="T197" s="8"/>
    </row>
    <row r="198" spans="1:20" x14ac:dyDescent="0.25">
      <c r="A198" s="37" t="s">
        <v>89</v>
      </c>
      <c r="B198" s="68" t="s">
        <v>578</v>
      </c>
      <c r="C198" s="33">
        <v>0.67708333333333337</v>
      </c>
      <c r="D198" s="33">
        <v>0.72916666666666663</v>
      </c>
      <c r="E198" s="39" t="s">
        <v>930</v>
      </c>
      <c r="F198" s="32" t="s">
        <v>277</v>
      </c>
      <c r="G198" s="32" t="s">
        <v>277</v>
      </c>
      <c r="H198" s="11" t="s">
        <v>86</v>
      </c>
      <c r="I198" s="11" t="s">
        <v>9</v>
      </c>
      <c r="J198" s="11" t="s">
        <v>433</v>
      </c>
      <c r="K198" s="34" t="s">
        <v>277</v>
      </c>
      <c r="L198" s="34"/>
      <c r="M198" s="11" t="s">
        <v>277</v>
      </c>
      <c r="N198" s="34" t="s">
        <v>277</v>
      </c>
      <c r="O198" s="32"/>
      <c r="P198" s="32" t="s">
        <v>262</v>
      </c>
      <c r="Q198" s="32" t="s">
        <v>73</v>
      </c>
      <c r="R198" s="11">
        <f>(IF(Q198="F",1,0))+(IF(Q198="M",2,0))+(IF(Q198="A",3,0))+(IF(Q198="E",4,0))</f>
        <v>4</v>
      </c>
      <c r="S198" s="11"/>
      <c r="T198" s="15"/>
    </row>
    <row r="199" spans="1:20" x14ac:dyDescent="0.25">
      <c r="A199" s="60" t="s">
        <v>163</v>
      </c>
      <c r="B199" s="66" t="s">
        <v>277</v>
      </c>
      <c r="C199" s="25">
        <v>0.71875</v>
      </c>
      <c r="D199" s="25">
        <v>0.73958333333333337</v>
      </c>
      <c r="E199" s="26" t="s">
        <v>277</v>
      </c>
      <c r="F199" s="24" t="s">
        <v>277</v>
      </c>
      <c r="G199" s="24" t="s">
        <v>277</v>
      </c>
      <c r="H199" s="20" t="s">
        <v>21</v>
      </c>
      <c r="I199" s="20" t="s">
        <v>9</v>
      </c>
      <c r="J199" s="20" t="s">
        <v>167</v>
      </c>
      <c r="K199" s="147" t="s">
        <v>277</v>
      </c>
      <c r="L199" s="20"/>
      <c r="M199" s="159" t="s">
        <v>852</v>
      </c>
      <c r="N199" s="159" t="s">
        <v>277</v>
      </c>
      <c r="O199" s="24"/>
      <c r="P199" s="24" t="s">
        <v>262</v>
      </c>
      <c r="Q199" s="24" t="s">
        <v>73</v>
      </c>
      <c r="R199" s="24">
        <f>(IF(Q199="F",1,0))+(IF(Q199="M",2,0))+(IF(Q199="A",3,0))+(IF(Q199="E",4,0))</f>
        <v>4</v>
      </c>
      <c r="S199" s="19" t="s">
        <v>277</v>
      </c>
      <c r="T199" s="8"/>
    </row>
    <row r="200" spans="1:20" x14ac:dyDescent="0.25">
      <c r="A200" s="37" t="s">
        <v>457</v>
      </c>
      <c r="B200" s="68" t="s">
        <v>578</v>
      </c>
      <c r="C200" s="33">
        <v>0.73958333333333337</v>
      </c>
      <c r="D200" s="33">
        <v>0.78125</v>
      </c>
      <c r="E200" s="39" t="s">
        <v>930</v>
      </c>
      <c r="F200" s="32" t="s">
        <v>277</v>
      </c>
      <c r="G200" s="32" t="s">
        <v>277</v>
      </c>
      <c r="H200" s="11" t="s">
        <v>86</v>
      </c>
      <c r="I200" s="11" t="s">
        <v>9</v>
      </c>
      <c r="J200" s="11" t="s">
        <v>87</v>
      </c>
      <c r="K200" s="112" t="s">
        <v>277</v>
      </c>
      <c r="L200" s="11"/>
      <c r="M200" s="34" t="s">
        <v>277</v>
      </c>
      <c r="N200" s="34" t="s">
        <v>277</v>
      </c>
      <c r="O200" s="32"/>
      <c r="P200" s="32" t="s">
        <v>262</v>
      </c>
      <c r="Q200" s="32" t="s">
        <v>73</v>
      </c>
      <c r="R200" s="32">
        <f t="shared" si="3"/>
        <v>4</v>
      </c>
      <c r="S200" s="12"/>
      <c r="T200" s="40"/>
    </row>
    <row r="201" spans="1:20" x14ac:dyDescent="0.25">
      <c r="A201" s="31" t="s">
        <v>103</v>
      </c>
      <c r="B201" s="66" t="s">
        <v>277</v>
      </c>
      <c r="C201" s="25">
        <v>0.78125</v>
      </c>
      <c r="D201" s="25">
        <v>0.79166666666666663</v>
      </c>
      <c r="E201" s="26" t="s">
        <v>277</v>
      </c>
      <c r="F201" s="24" t="s">
        <v>277</v>
      </c>
      <c r="G201" s="24" t="s">
        <v>277</v>
      </c>
      <c r="H201" s="20" t="s">
        <v>111</v>
      </c>
      <c r="I201" s="20" t="s">
        <v>9</v>
      </c>
      <c r="J201" s="20" t="s">
        <v>93</v>
      </c>
      <c r="K201" s="147" t="s">
        <v>277</v>
      </c>
      <c r="L201" s="20"/>
      <c r="M201" s="159" t="s">
        <v>277</v>
      </c>
      <c r="N201" s="159" t="s">
        <v>277</v>
      </c>
      <c r="O201" s="24"/>
      <c r="P201" s="24" t="s">
        <v>262</v>
      </c>
      <c r="Q201" s="24" t="s">
        <v>73</v>
      </c>
      <c r="R201" s="24">
        <f t="shared" si="3"/>
        <v>4</v>
      </c>
      <c r="S201" s="19" t="s">
        <v>277</v>
      </c>
      <c r="T201" s="8"/>
    </row>
    <row r="202" spans="1:20" x14ac:dyDescent="0.25">
      <c r="A202" s="37" t="s">
        <v>162</v>
      </c>
      <c r="B202" s="68" t="s">
        <v>578</v>
      </c>
      <c r="C202" s="33">
        <v>0.79166666666666663</v>
      </c>
      <c r="D202" s="33">
        <v>0.8125</v>
      </c>
      <c r="E202" s="39" t="s">
        <v>930</v>
      </c>
      <c r="F202" s="32" t="s">
        <v>277</v>
      </c>
      <c r="G202" s="32" t="s">
        <v>277</v>
      </c>
      <c r="H202" s="11" t="s">
        <v>86</v>
      </c>
      <c r="I202" s="11" t="s">
        <v>9</v>
      </c>
      <c r="J202" s="97" t="s">
        <v>87</v>
      </c>
      <c r="K202" s="34" t="s">
        <v>277</v>
      </c>
      <c r="L202" s="11"/>
      <c r="M202" s="34" t="s">
        <v>277</v>
      </c>
      <c r="N202" s="142" t="s">
        <v>277</v>
      </c>
      <c r="O202" s="33"/>
      <c r="P202" s="32" t="s">
        <v>262</v>
      </c>
      <c r="Q202" s="32" t="s">
        <v>73</v>
      </c>
      <c r="R202" s="12">
        <f t="shared" si="3"/>
        <v>4</v>
      </c>
      <c r="S202" s="40"/>
      <c r="T202" s="11"/>
    </row>
    <row r="203" spans="1:20" x14ac:dyDescent="0.25">
      <c r="A203" s="31" t="s">
        <v>125</v>
      </c>
      <c r="B203" s="66" t="s">
        <v>277</v>
      </c>
      <c r="C203" s="25">
        <v>0.8125</v>
      </c>
      <c r="D203" s="25">
        <v>0.82291666666666663</v>
      </c>
      <c r="E203" s="26" t="s">
        <v>277</v>
      </c>
      <c r="F203" s="24" t="s">
        <v>277</v>
      </c>
      <c r="G203" s="24" t="s">
        <v>277</v>
      </c>
      <c r="H203" s="20" t="s">
        <v>21</v>
      </c>
      <c r="I203" s="20" t="s">
        <v>9</v>
      </c>
      <c r="J203" s="20" t="s">
        <v>95</v>
      </c>
      <c r="K203" s="147" t="s">
        <v>277</v>
      </c>
      <c r="L203" s="20"/>
      <c r="M203" s="159" t="s">
        <v>277</v>
      </c>
      <c r="N203" s="159" t="s">
        <v>277</v>
      </c>
      <c r="O203" s="24"/>
      <c r="P203" s="24" t="s">
        <v>262</v>
      </c>
      <c r="Q203" s="24" t="s">
        <v>73</v>
      </c>
      <c r="R203" s="24">
        <f t="shared" si="3"/>
        <v>4</v>
      </c>
      <c r="S203" s="19" t="s">
        <v>277</v>
      </c>
      <c r="T203" s="8"/>
    </row>
    <row r="204" spans="1:20" x14ac:dyDescent="0.25">
      <c r="A204" s="31" t="s">
        <v>126</v>
      </c>
      <c r="B204" s="66" t="s">
        <v>277</v>
      </c>
      <c r="C204" s="25">
        <v>0.83333333333333337</v>
      </c>
      <c r="D204" s="25">
        <v>0.875</v>
      </c>
      <c r="E204" s="26" t="s">
        <v>277</v>
      </c>
      <c r="F204" s="24" t="s">
        <v>277</v>
      </c>
      <c r="G204" s="24" t="s">
        <v>277</v>
      </c>
      <c r="H204" s="20" t="s">
        <v>137</v>
      </c>
      <c r="I204" s="20" t="s">
        <v>9</v>
      </c>
      <c r="J204" s="20" t="s">
        <v>127</v>
      </c>
      <c r="K204" s="147" t="s">
        <v>277</v>
      </c>
      <c r="L204" s="20"/>
      <c r="M204" s="159" t="s">
        <v>277</v>
      </c>
      <c r="N204" s="159" t="s">
        <v>277</v>
      </c>
      <c r="O204" s="24"/>
      <c r="P204" s="24" t="s">
        <v>262</v>
      </c>
      <c r="Q204" s="24" t="s">
        <v>73</v>
      </c>
      <c r="R204" s="24">
        <f t="shared" si="3"/>
        <v>4</v>
      </c>
      <c r="S204" s="19" t="s">
        <v>277</v>
      </c>
      <c r="T204" s="8"/>
    </row>
    <row r="205" spans="1:20" x14ac:dyDescent="0.25">
      <c r="A205" s="37" t="s">
        <v>128</v>
      </c>
      <c r="B205" s="68" t="s">
        <v>578</v>
      </c>
      <c r="C205" s="33">
        <v>0.875</v>
      </c>
      <c r="D205" s="33">
        <v>0.89583333333333337</v>
      </c>
      <c r="E205" s="39" t="s">
        <v>930</v>
      </c>
      <c r="F205" s="32" t="s">
        <v>277</v>
      </c>
      <c r="G205" s="32" t="s">
        <v>277</v>
      </c>
      <c r="H205" s="11" t="s">
        <v>86</v>
      </c>
      <c r="I205" s="11" t="s">
        <v>9</v>
      </c>
      <c r="J205" s="11" t="s">
        <v>164</v>
      </c>
      <c r="K205" s="112" t="s">
        <v>277</v>
      </c>
      <c r="L205" s="11"/>
      <c r="M205" s="34" t="s">
        <v>277</v>
      </c>
      <c r="N205" s="34" t="s">
        <v>277</v>
      </c>
      <c r="O205" s="32"/>
      <c r="P205" s="32" t="s">
        <v>262</v>
      </c>
      <c r="Q205" s="32" t="s">
        <v>73</v>
      </c>
      <c r="R205" s="32">
        <f t="shared" si="3"/>
        <v>4</v>
      </c>
      <c r="S205" s="12"/>
      <c r="T205" s="40"/>
    </row>
    <row r="206" spans="1:20" x14ac:dyDescent="0.25">
      <c r="A206" s="31" t="s">
        <v>461</v>
      </c>
      <c r="B206" s="66" t="s">
        <v>277</v>
      </c>
      <c r="C206" s="25">
        <v>0.89583333333333337</v>
      </c>
      <c r="D206" s="25">
        <v>0.95833333333333337</v>
      </c>
      <c r="E206" s="26" t="s">
        <v>277</v>
      </c>
      <c r="F206" s="24" t="s">
        <v>277</v>
      </c>
      <c r="G206" s="24" t="s">
        <v>277</v>
      </c>
      <c r="H206" s="20" t="s">
        <v>137</v>
      </c>
      <c r="I206" s="20" t="s">
        <v>9</v>
      </c>
      <c r="J206" s="20" t="s">
        <v>459</v>
      </c>
      <c r="K206" s="147" t="s">
        <v>277</v>
      </c>
      <c r="L206" s="20"/>
      <c r="M206" s="159" t="s">
        <v>277</v>
      </c>
      <c r="N206" s="159" t="s">
        <v>277</v>
      </c>
      <c r="O206" s="24"/>
      <c r="P206" s="24" t="s">
        <v>262</v>
      </c>
      <c r="Q206" s="24" t="s">
        <v>73</v>
      </c>
      <c r="R206" s="24">
        <f>(IF(Q206="F",1,0))+(IF(Q206="M",2,0))+(IF(Q206="A",3,0))+(IF(Q206="E",4,0))</f>
        <v>4</v>
      </c>
      <c r="S206" s="19" t="s">
        <v>277</v>
      </c>
      <c r="T206" s="8"/>
    </row>
    <row r="207" spans="1:20" x14ac:dyDescent="0.25">
      <c r="A207" s="31" t="s">
        <v>119</v>
      </c>
      <c r="B207" s="66" t="s">
        <v>277</v>
      </c>
      <c r="C207" s="25">
        <v>0.91666666666666663</v>
      </c>
      <c r="D207" s="25">
        <v>8.3333333333333329E-2</v>
      </c>
      <c r="E207" s="26" t="s">
        <v>277</v>
      </c>
      <c r="F207" s="24" t="s">
        <v>277</v>
      </c>
      <c r="G207" s="24" t="s">
        <v>277</v>
      </c>
      <c r="H207" s="20" t="s">
        <v>21</v>
      </c>
      <c r="I207" s="20" t="s">
        <v>9</v>
      </c>
      <c r="J207" s="20" t="s">
        <v>129</v>
      </c>
      <c r="K207" s="147" t="s">
        <v>277</v>
      </c>
      <c r="L207" s="20"/>
      <c r="M207" s="159" t="s">
        <v>277</v>
      </c>
      <c r="N207" s="159" t="s">
        <v>277</v>
      </c>
      <c r="O207" s="24"/>
      <c r="P207" s="24" t="s">
        <v>262</v>
      </c>
      <c r="Q207" s="24" t="s">
        <v>73</v>
      </c>
      <c r="R207" s="24">
        <f t="shared" si="3"/>
        <v>4</v>
      </c>
      <c r="S207" s="19" t="s">
        <v>277</v>
      </c>
      <c r="T207" s="8"/>
    </row>
    <row r="208" spans="1:20" ht="15.75" thickBot="1" x14ac:dyDescent="0.3">
      <c r="A208" s="31" t="s">
        <v>105</v>
      </c>
      <c r="B208" s="66" t="s">
        <v>277</v>
      </c>
      <c r="C208" s="25">
        <v>0.95833333333333337</v>
      </c>
      <c r="D208" s="25">
        <v>1</v>
      </c>
      <c r="E208" s="26" t="s">
        <v>277</v>
      </c>
      <c r="F208" s="24" t="s">
        <v>277</v>
      </c>
      <c r="G208" s="24" t="s">
        <v>277</v>
      </c>
      <c r="H208" s="20" t="s">
        <v>19</v>
      </c>
      <c r="I208" s="20" t="s">
        <v>9</v>
      </c>
      <c r="J208" s="20" t="s">
        <v>166</v>
      </c>
      <c r="K208" s="147" t="s">
        <v>277</v>
      </c>
      <c r="L208" s="20"/>
      <c r="M208" s="159" t="s">
        <v>907</v>
      </c>
      <c r="N208" s="159" t="s">
        <v>277</v>
      </c>
      <c r="O208" s="24"/>
      <c r="P208" s="24" t="s">
        <v>262</v>
      </c>
      <c r="Q208" s="24" t="s">
        <v>73</v>
      </c>
      <c r="R208" s="24">
        <f t="shared" ref="R208:R209" si="5">(IF(Q208="F",1,0))+(IF(Q208="M",2,0))+(IF(Q208="A",3,0))+(IF(Q208="E",4,0))</f>
        <v>4</v>
      </c>
      <c r="S208" s="19" t="s">
        <v>277</v>
      </c>
      <c r="T208" s="8"/>
    </row>
    <row r="209" spans="1:20" s="109" customFormat="1" ht="16.5" thickBot="1" x14ac:dyDescent="0.3">
      <c r="A209" s="100" t="s">
        <v>258</v>
      </c>
      <c r="B209" s="101" t="s">
        <v>221</v>
      </c>
      <c r="C209" s="102" t="s">
        <v>221</v>
      </c>
      <c r="D209" s="102" t="s">
        <v>221</v>
      </c>
      <c r="E209" s="103" t="s">
        <v>221</v>
      </c>
      <c r="F209" s="101" t="s">
        <v>221</v>
      </c>
      <c r="G209" s="101" t="s">
        <v>221</v>
      </c>
      <c r="H209" s="101" t="s">
        <v>221</v>
      </c>
      <c r="I209" s="104" t="s">
        <v>152</v>
      </c>
      <c r="J209" s="101" t="s">
        <v>221</v>
      </c>
      <c r="K209" s="102" t="s">
        <v>221</v>
      </c>
      <c r="L209" s="101" t="s">
        <v>221</v>
      </c>
      <c r="M209" s="101" t="s">
        <v>221</v>
      </c>
      <c r="N209" s="106" t="s">
        <v>221</v>
      </c>
      <c r="O209" s="101" t="s">
        <v>195</v>
      </c>
      <c r="P209" s="101" t="s">
        <v>262</v>
      </c>
      <c r="Q209" s="101" t="s">
        <v>244</v>
      </c>
      <c r="R209" s="105">
        <f t="shared" si="5"/>
        <v>0</v>
      </c>
      <c r="S209" s="106" t="s">
        <v>221</v>
      </c>
      <c r="T209" s="101" t="s">
        <v>221</v>
      </c>
    </row>
    <row r="210" spans="1:20" x14ac:dyDescent="0.25">
      <c r="A210" s="37" t="s">
        <v>108</v>
      </c>
      <c r="B210" s="68" t="s">
        <v>578</v>
      </c>
      <c r="C210" s="33">
        <v>0.3125</v>
      </c>
      <c r="D210" s="33">
        <v>0.35416666666666669</v>
      </c>
      <c r="E210" s="39" t="s">
        <v>930</v>
      </c>
      <c r="F210" s="32" t="s">
        <v>277</v>
      </c>
      <c r="G210" s="32" t="s">
        <v>277</v>
      </c>
      <c r="H210" s="11" t="s">
        <v>86</v>
      </c>
      <c r="I210" s="11" t="s">
        <v>152</v>
      </c>
      <c r="J210" s="11" t="s">
        <v>87</v>
      </c>
      <c r="K210" s="112" t="s">
        <v>277</v>
      </c>
      <c r="L210" s="11"/>
      <c r="M210" s="34" t="s">
        <v>277</v>
      </c>
      <c r="N210" s="34" t="s">
        <v>277</v>
      </c>
      <c r="O210" s="32"/>
      <c r="P210" s="32" t="s">
        <v>262</v>
      </c>
      <c r="Q210" s="32" t="s">
        <v>10</v>
      </c>
      <c r="R210" s="32">
        <f>(IF(Q210="F",1,0))+(IF(Q210="M",2,0))+(IF(Q210="A",3,0))+(IF(Q210="E",4,0))</f>
        <v>2</v>
      </c>
      <c r="S210" s="12"/>
      <c r="T210" s="40"/>
    </row>
    <row r="211" spans="1:20" ht="39" x14ac:dyDescent="0.25">
      <c r="A211" s="59" t="s">
        <v>462</v>
      </c>
      <c r="B211" s="67" t="s">
        <v>221</v>
      </c>
      <c r="C211" s="42">
        <v>0.375</v>
      </c>
      <c r="D211" s="42">
        <v>0.38541666666666669</v>
      </c>
      <c r="E211" s="43" t="s">
        <v>277</v>
      </c>
      <c r="F211" s="41" t="s">
        <v>277</v>
      </c>
      <c r="G211" s="41" t="s">
        <v>277</v>
      </c>
      <c r="H211" s="21" t="s">
        <v>145</v>
      </c>
      <c r="I211" s="21" t="s">
        <v>152</v>
      </c>
      <c r="J211" s="96" t="s">
        <v>242</v>
      </c>
      <c r="K211" s="44" t="s">
        <v>277</v>
      </c>
      <c r="L211" s="41"/>
      <c r="M211" s="21" t="s">
        <v>875</v>
      </c>
      <c r="N211" s="44" t="s">
        <v>277</v>
      </c>
      <c r="O211" s="42"/>
      <c r="P211" s="41" t="s">
        <v>262</v>
      </c>
      <c r="Q211" s="41" t="s">
        <v>10</v>
      </c>
      <c r="R211" s="21">
        <f>(IF(Q211="F",1,0))+(IF(Q211="M",2,0))+(IF(Q211="A",3,0))+(IF(Q211="E",4,0))</f>
        <v>2</v>
      </c>
      <c r="S211" s="41" t="s">
        <v>277</v>
      </c>
      <c r="T211" s="21"/>
    </row>
    <row r="212" spans="1:20" x14ac:dyDescent="0.25">
      <c r="A212" s="64" t="s">
        <v>169</v>
      </c>
      <c r="B212" s="67" t="s">
        <v>221</v>
      </c>
      <c r="C212" s="42">
        <v>0.39583333333333331</v>
      </c>
      <c r="D212" s="42">
        <v>0.45833333333333331</v>
      </c>
      <c r="E212" s="43" t="s">
        <v>277</v>
      </c>
      <c r="F212" s="41" t="s">
        <v>277</v>
      </c>
      <c r="G212" s="41" t="s">
        <v>277</v>
      </c>
      <c r="H212" s="21" t="s">
        <v>145</v>
      </c>
      <c r="I212" s="21" t="s">
        <v>152</v>
      </c>
      <c r="J212" s="21" t="s">
        <v>168</v>
      </c>
      <c r="K212" s="148" t="s">
        <v>277</v>
      </c>
      <c r="L212" s="21"/>
      <c r="M212" s="44" t="s">
        <v>852</v>
      </c>
      <c r="N212" s="44" t="s">
        <v>277</v>
      </c>
      <c r="O212" s="41"/>
      <c r="P212" s="41" t="s">
        <v>262</v>
      </c>
      <c r="Q212" s="41" t="s">
        <v>10</v>
      </c>
      <c r="R212" s="41">
        <f t="shared" ref="R212:R215" si="6">(IF(Q212="F",1,0))+(IF(Q212="M",2,0))+(IF(Q212="A",3,0))+(IF(Q212="E",4,0))</f>
        <v>2</v>
      </c>
      <c r="S212" s="41" t="s">
        <v>277</v>
      </c>
      <c r="T212" s="45"/>
    </row>
    <row r="213" spans="1:20" x14ac:dyDescent="0.25">
      <c r="A213" s="59" t="s">
        <v>243</v>
      </c>
      <c r="B213" s="67" t="s">
        <v>221</v>
      </c>
      <c r="C213" s="42">
        <v>0.40625</v>
      </c>
      <c r="D213" s="42" t="s">
        <v>277</v>
      </c>
      <c r="E213" s="43" t="s">
        <v>277</v>
      </c>
      <c r="F213" s="41" t="s">
        <v>277</v>
      </c>
      <c r="G213" s="41" t="s">
        <v>277</v>
      </c>
      <c r="H213" s="21" t="s">
        <v>145</v>
      </c>
      <c r="I213" s="21" t="s">
        <v>152</v>
      </c>
      <c r="J213" s="99" t="s">
        <v>242</v>
      </c>
      <c r="K213" s="44" t="s">
        <v>277</v>
      </c>
      <c r="L213" s="41"/>
      <c r="M213" s="45" t="s">
        <v>875</v>
      </c>
      <c r="N213" s="44" t="s">
        <v>277</v>
      </c>
      <c r="O213" s="44"/>
      <c r="P213" s="41" t="s">
        <v>262</v>
      </c>
      <c r="Q213" s="41" t="s">
        <v>10</v>
      </c>
      <c r="R213" s="43">
        <f>(IF(Q213="F",1,0))+(IF(Q213="M",2,0))+(IF(Q213="A",3,0))+(IF(Q213="E",4,0))</f>
        <v>2</v>
      </c>
      <c r="S213" s="41" t="s">
        <v>277</v>
      </c>
      <c r="T213" s="21"/>
    </row>
    <row r="214" spans="1:20" x14ac:dyDescent="0.25">
      <c r="A214" s="64" t="s">
        <v>463</v>
      </c>
      <c r="B214" s="67" t="s">
        <v>221</v>
      </c>
      <c r="C214" s="42">
        <v>0.41666666666666669</v>
      </c>
      <c r="D214" s="42">
        <v>0.47916666666666669</v>
      </c>
      <c r="E214" s="43" t="s">
        <v>277</v>
      </c>
      <c r="F214" s="41" t="s">
        <v>277</v>
      </c>
      <c r="G214" s="41" t="s">
        <v>277</v>
      </c>
      <c r="H214" s="21" t="s">
        <v>145</v>
      </c>
      <c r="I214" s="21" t="s">
        <v>152</v>
      </c>
      <c r="J214" s="21" t="s">
        <v>141</v>
      </c>
      <c r="K214" s="148" t="s">
        <v>277</v>
      </c>
      <c r="L214" s="21"/>
      <c r="M214" s="44" t="s">
        <v>852</v>
      </c>
      <c r="N214" s="44" t="s">
        <v>277</v>
      </c>
      <c r="O214" s="41"/>
      <c r="P214" s="41" t="s">
        <v>262</v>
      </c>
      <c r="Q214" s="41" t="s">
        <v>10</v>
      </c>
      <c r="R214" s="41">
        <f t="shared" si="6"/>
        <v>2</v>
      </c>
      <c r="S214" s="41" t="s">
        <v>277</v>
      </c>
      <c r="T214" s="45"/>
    </row>
    <row r="215" spans="1:20" x14ac:dyDescent="0.25">
      <c r="A215" s="31" t="s">
        <v>170</v>
      </c>
      <c r="B215" s="66" t="s">
        <v>277</v>
      </c>
      <c r="C215" s="25">
        <v>0.50069444444444444</v>
      </c>
      <c r="D215" s="25" t="s">
        <v>277</v>
      </c>
      <c r="E215" s="26" t="s">
        <v>277</v>
      </c>
      <c r="F215" s="24" t="s">
        <v>277</v>
      </c>
      <c r="G215" s="24" t="s">
        <v>277</v>
      </c>
      <c r="H215" s="20" t="s">
        <v>21</v>
      </c>
      <c r="I215" s="20" t="s">
        <v>152</v>
      </c>
      <c r="J215" s="20" t="s">
        <v>141</v>
      </c>
      <c r="K215" s="147" t="s">
        <v>277</v>
      </c>
      <c r="L215" s="20"/>
      <c r="M215" s="159" t="s">
        <v>852</v>
      </c>
      <c r="N215" s="159" t="s">
        <v>277</v>
      </c>
      <c r="O215" s="24"/>
      <c r="P215" s="24" t="s">
        <v>262</v>
      </c>
      <c r="Q215" s="24" t="s">
        <v>11</v>
      </c>
      <c r="R215" s="24">
        <f t="shared" si="6"/>
        <v>3</v>
      </c>
      <c r="S215" s="19" t="s">
        <v>277</v>
      </c>
      <c r="T215" s="8"/>
    </row>
    <row r="216" spans="1:20" x14ac:dyDescent="0.25">
      <c r="A216" s="31" t="s">
        <v>593</v>
      </c>
      <c r="B216" s="66" t="s">
        <v>277</v>
      </c>
      <c r="C216" s="114" t="s">
        <v>277</v>
      </c>
      <c r="D216" s="114" t="s">
        <v>277</v>
      </c>
      <c r="E216" s="114" t="s">
        <v>277</v>
      </c>
      <c r="F216" s="114" t="s">
        <v>277</v>
      </c>
      <c r="G216" s="114" t="s">
        <v>277</v>
      </c>
      <c r="H216" s="114" t="s">
        <v>277</v>
      </c>
      <c r="I216" s="114" t="s">
        <v>277</v>
      </c>
      <c r="J216" s="114" t="s">
        <v>277</v>
      </c>
      <c r="K216" s="147" t="s">
        <v>277</v>
      </c>
      <c r="L216" s="20"/>
      <c r="M216" s="159" t="s">
        <v>277</v>
      </c>
      <c r="N216" s="159" t="s">
        <v>277</v>
      </c>
      <c r="O216" s="114"/>
      <c r="P216" s="114" t="s">
        <v>277</v>
      </c>
      <c r="Q216" s="114" t="s">
        <v>277</v>
      </c>
      <c r="R216" s="24"/>
      <c r="S216" s="114" t="s">
        <v>277</v>
      </c>
      <c r="T216" s="8"/>
    </row>
    <row r="217" spans="1:20" ht="15.75" thickBot="1" x14ac:dyDescent="0.3">
      <c r="A217" s="115" t="s">
        <v>594</v>
      </c>
      <c r="B217" s="116" t="s">
        <v>277</v>
      </c>
      <c r="C217" s="117" t="s">
        <v>277</v>
      </c>
      <c r="D217" s="117" t="s">
        <v>277</v>
      </c>
      <c r="E217" s="117" t="s">
        <v>277</v>
      </c>
      <c r="F217" s="117" t="s">
        <v>277</v>
      </c>
      <c r="G217" s="117" t="s">
        <v>277</v>
      </c>
      <c r="H217" s="117" t="s">
        <v>277</v>
      </c>
      <c r="I217" s="117" t="s">
        <v>277</v>
      </c>
      <c r="J217" s="117" t="s">
        <v>277</v>
      </c>
      <c r="K217" s="149" t="s">
        <v>277</v>
      </c>
      <c r="L217" s="22"/>
      <c r="M217" s="51" t="s">
        <v>277</v>
      </c>
      <c r="N217" s="51" t="s">
        <v>277</v>
      </c>
      <c r="O217" s="117"/>
      <c r="P217" s="117" t="s">
        <v>277</v>
      </c>
      <c r="Q217" s="117" t="s">
        <v>277</v>
      </c>
      <c r="R217" s="49"/>
      <c r="S217" s="117" t="s">
        <v>277</v>
      </c>
      <c r="T217" s="52"/>
    </row>
  </sheetData>
  <autoFilter ref="A1:T217" xr:uid="{C11BCD19-C110-4E62-B598-FF09B805BCFF}"/>
  <mergeCells count="3">
    <mergeCell ref="M78:M81"/>
    <mergeCell ref="M122:M124"/>
    <mergeCell ref="M175:M177"/>
  </mergeCells>
  <conditionalFormatting sqref="G9:G24 G26:G30 G48:G100 G102:G155 G157:G208 G32 G1:G7 G35:G46 G210:G1048576">
    <cfRule type="cellIs" dxfId="54" priority="64" operator="equal">
      <formula>"closed"</formula>
    </cfRule>
    <cfRule type="cellIs" dxfId="53" priority="65" operator="equal">
      <formula>"Waitlist"</formula>
    </cfRule>
    <cfRule type="cellIs" dxfId="52" priority="66" operator="equal">
      <formula>"Open"</formula>
    </cfRule>
  </conditionalFormatting>
  <conditionalFormatting sqref="G8">
    <cfRule type="cellIs" dxfId="51" priority="61" operator="equal">
      <formula>"closed"</formula>
    </cfRule>
    <cfRule type="cellIs" dxfId="50" priority="62" operator="equal">
      <formula>"Waitlist"</formula>
    </cfRule>
    <cfRule type="cellIs" dxfId="49" priority="63" operator="equal">
      <formula>"Open"</formula>
    </cfRule>
  </conditionalFormatting>
  <conditionalFormatting sqref="G25">
    <cfRule type="cellIs" dxfId="48" priority="58" operator="equal">
      <formula>"closed"</formula>
    </cfRule>
    <cfRule type="cellIs" dxfId="47" priority="59" operator="equal">
      <formula>"Waitlist"</formula>
    </cfRule>
    <cfRule type="cellIs" dxfId="46" priority="60" operator="equal">
      <formula>"Open"</formula>
    </cfRule>
  </conditionalFormatting>
  <conditionalFormatting sqref="G33">
    <cfRule type="cellIs" dxfId="45" priority="55" operator="equal">
      <formula>"closed"</formula>
    </cfRule>
    <cfRule type="cellIs" dxfId="44" priority="56" operator="equal">
      <formula>"Waitlist"</formula>
    </cfRule>
    <cfRule type="cellIs" dxfId="43" priority="57" operator="equal">
      <formula>"Open"</formula>
    </cfRule>
  </conditionalFormatting>
  <conditionalFormatting sqref="G47">
    <cfRule type="cellIs" dxfId="42" priority="52" operator="equal">
      <formula>"closed"</formula>
    </cfRule>
    <cfRule type="cellIs" dxfId="41" priority="53" operator="equal">
      <formula>"Waitlist"</formula>
    </cfRule>
    <cfRule type="cellIs" dxfId="40" priority="54" operator="equal">
      <formula>"Open"</formula>
    </cfRule>
  </conditionalFormatting>
  <conditionalFormatting sqref="G101">
    <cfRule type="cellIs" dxfId="39" priority="49" operator="equal">
      <formula>"closed"</formula>
    </cfRule>
    <cfRule type="cellIs" dxfId="38" priority="50" operator="equal">
      <formula>"Waitlist"</formula>
    </cfRule>
    <cfRule type="cellIs" dxfId="37" priority="51" operator="equal">
      <formula>"Open"</formula>
    </cfRule>
  </conditionalFormatting>
  <conditionalFormatting sqref="G156">
    <cfRule type="cellIs" dxfId="36" priority="46" operator="equal">
      <formula>"closed"</formula>
    </cfRule>
    <cfRule type="cellIs" dxfId="35" priority="47" operator="equal">
      <formula>"Waitlist"</formula>
    </cfRule>
    <cfRule type="cellIs" dxfId="34" priority="48" operator="equal">
      <formula>"Open"</formula>
    </cfRule>
  </conditionalFormatting>
  <conditionalFormatting sqref="G209">
    <cfRule type="cellIs" dxfId="33" priority="43" operator="equal">
      <formula>"closed"</formula>
    </cfRule>
    <cfRule type="cellIs" dxfId="32" priority="44" operator="equal">
      <formula>"Waitlist"</formula>
    </cfRule>
    <cfRule type="cellIs" dxfId="31" priority="45" operator="equal">
      <formula>"Open"</formula>
    </cfRule>
  </conditionalFormatting>
  <conditionalFormatting sqref="G34">
    <cfRule type="cellIs" dxfId="27" priority="28" operator="equal">
      <formula>"closed"</formula>
    </cfRule>
    <cfRule type="cellIs" dxfId="26" priority="29" operator="equal">
      <formula>"Waitlist"</formula>
    </cfRule>
    <cfRule type="cellIs" dxfId="25" priority="30" operator="equal">
      <formula>"Open"</formula>
    </cfRule>
  </conditionalFormatting>
  <conditionalFormatting sqref="G31">
    <cfRule type="cellIs" dxfId="12" priority="12" operator="equal">
      <formula>"closed"</formula>
    </cfRule>
    <cfRule type="cellIs" dxfId="11" priority="13" operator="equal">
      <formula>"Waitlist"</formula>
    </cfRule>
    <cfRule type="cellIs" dxfId="10" priority="14" operator="equal">
      <formula>"Open"</formula>
    </cfRule>
  </conditionalFormatting>
  <conditionalFormatting sqref="N172">
    <cfRule type="cellIs" dxfId="4" priority="6" operator="equal">
      <formula>0</formula>
    </cfRule>
  </conditionalFormatting>
  <conditionalFormatting sqref="A1:N215">
    <cfRule type="containsBlanks" dxfId="3" priority="5">
      <formula>LEN(TRIM(A1))=0</formula>
    </cfRule>
  </conditionalFormatting>
  <hyperlinks>
    <hyperlink ref="A2" r:id="rId1" location="Tuesday" xr:uid="{C0F7790E-062B-48CC-8547-C3EE80C8BBB1}"/>
    <hyperlink ref="A3" r:id="rId2" xr:uid="{82E67378-BAB8-4471-B5A1-EB85DA533DB3}"/>
    <hyperlink ref="A4" r:id="rId3" xr:uid="{E7169E40-AAB4-4A9E-97E7-DBC33EE766AA}"/>
    <hyperlink ref="A5" r:id="rId4" xr:uid="{D1536BF6-648A-4438-B004-E8F8DE9CF482}"/>
    <hyperlink ref="A6" r:id="rId5" location="Tuesday" xr:uid="{83E59C63-9E9A-4EC3-BB59-7319D306EEF4}"/>
    <hyperlink ref="A7" r:id="rId6" location="Tuesday" xr:uid="{1B5E31FF-E899-4CBA-9A35-B5ED0AD8EA74}"/>
    <hyperlink ref="A8" r:id="rId7" location="Wednesday" xr:uid="{FDB1A587-F47F-4A0A-9870-94FDDFA83F7B}"/>
    <hyperlink ref="A10" r:id="rId8" location="W5" xr:uid="{8089CA3B-15C1-4AAB-88A7-98298854DB6F}"/>
    <hyperlink ref="A11" r:id="rId9" location="W5" xr:uid="{E8D5D032-0443-4AD1-A97C-3791A913FC7F}"/>
    <hyperlink ref="A13" r:id="rId10" location="W4" xr:uid="{69FC5C69-5CBE-4059-ACC9-5D576AA18BA1}"/>
    <hyperlink ref="A14" r:id="rId11" location="W1" xr:uid="{58B6893C-0C98-4BDF-922E-362EB297FC4F}"/>
    <hyperlink ref="A15" r:id="rId12" location="W2" xr:uid="{024E0F99-712C-42E8-86F4-8070A3461325}"/>
    <hyperlink ref="A16" r:id="rId13" location="W3" xr:uid="{291DAA66-0618-493A-A431-A9C6A3D48117}"/>
    <hyperlink ref="A19" r:id="rId14" location="EveningBoatCruise" xr:uid="{A5FCAB7A-966C-41E6-96A1-3BCC183C2100}"/>
    <hyperlink ref="A20" r:id="rId15" location="incline" display="Monongahela Incline" xr:uid="{F47184B5-5F50-4ABD-92CB-AA0B4CD7EF78}"/>
    <hyperlink ref="A27" r:id="rId16" location="Th1" xr:uid="{44084558-125D-4AB3-8857-90F5F42CCA3F}"/>
    <hyperlink ref="A28" r:id="rId17" location="Th2" xr:uid="{8C39A2D8-857C-4B42-A96E-00C44AB9A8AA}"/>
    <hyperlink ref="A29" r:id="rId18" location="Th3" xr:uid="{14654456-9FDE-4CF6-B250-6F9E01925ED1}"/>
    <hyperlink ref="A48" r:id="rId19" location="Yoga" xr:uid="{06C35CDF-0A39-4BE9-939C-11F310582F24}"/>
    <hyperlink ref="A50" r:id="rId20" location="Pedal%20&amp;%20Paddle" xr:uid="{2DE9C6F2-6BEE-4437-B109-356E92591ACB}"/>
    <hyperlink ref="A51" r:id="rId21" location="Hike%20Laurel%20Highlands%20Trail" display="FO2: Hike Laurel Highlands Trail From Maple Summit Road to Ohiopyle (11.2 Miles)" xr:uid="{D10338FB-F33F-4346-914F-47D3FBE4A2F9}"/>
    <hyperlink ref="A52" r:id="rId22" location="White%20Water%20Rafting" xr:uid="{E1374B70-D2CD-416E-A9A5-9EA3C6C0F593}"/>
    <hyperlink ref="A53" r:id="rId23" location="Great%20Allegheny%20Passage" xr:uid="{38930628-A010-44B9-96AB-300EF6480BDF}"/>
    <hyperlink ref="A54" r:id="rId24" location="Bear%20Run%20Nature%20Reserve" display="FO5: Bear Run Nature Reserve Hike" xr:uid="{334D620C-537C-4D2C-968A-A5584F4C6979}"/>
    <hyperlink ref="A55" r:id="rId25" location="Baughman%20Rock%20Overlook" xr:uid="{EC4D16F1-AC2E-4999-8340-D739BE96835E}"/>
    <hyperlink ref="A56" r:id="rId26" location="Great%20Allegheny%20Passage" display="FOM1: ½ Day Bike the Great Allegheny Passage Rail-Trail - Confluence to Ohiopyle" xr:uid="{C6C3D271-3D2E-4AD0-B493-E78523AD3E0B}"/>
    <hyperlink ref="A57" r:id="rId27" location="Cucumber%20Falls" xr:uid="{8E1B6E7A-2634-4819-9E90-2F0BDA85D844}"/>
    <hyperlink ref="A58" r:id="rId28" location="Kentuck%20Knob" xr:uid="{7FD8A7AA-06F8-4324-A93F-2627D98AE753}"/>
    <hyperlink ref="A59" r:id="rId29" location="Kentuck%20Knob" xr:uid="{59A6CD37-0A0F-4795-B906-D63CD98F70AA}"/>
    <hyperlink ref="A62" r:id="rId30" location="Fallingwater" xr:uid="{A21505B2-ACEA-4262-9746-B63D77CC1218}"/>
    <hyperlink ref="A63" r:id="rId31" location="Ferncliff" display="FOA2: Easy Hike Ohiopyle's Ferncliff Peninsula" xr:uid="{F5B93E8A-8CF2-4F42-9EA2-6C73F841B954}"/>
    <hyperlink ref="A66" r:id="rId32" location="Swallow%20Falls" xr:uid="{FBAC4D06-9A27-4325-A4A9-3B531938CB92}"/>
    <hyperlink ref="A67" r:id="rId33" location="Cheat%20Lake" display="FCM6: Paddle from Camp along Cheat Lake Round Trip to the Mason-Dixon Line" xr:uid="{9C608A1F-4BE1-4682-8219-F39AD60A0584}"/>
    <hyperlink ref="A70" r:id="rId34" location="general" xr:uid="{21909DC2-F576-4AA5-8BA2-C624A81F0DED}"/>
    <hyperlink ref="A71" r:id="rId35" location="general" xr:uid="{146F822A-03A4-48AE-8F7D-14068F42BEDD}"/>
    <hyperlink ref="A72" r:id="rId36" location="general" xr:uid="{DC303771-9715-4DF1-A122-0564326199D1}"/>
    <hyperlink ref="A73" r:id="rId37" location="general" xr:uid="{206B8C38-4B97-488E-A1F3-83020216B68C}"/>
    <hyperlink ref="A74" r:id="rId38" location="general" xr:uid="{27474450-62BC-4A5D-A86D-F88CF23B4ACD}"/>
    <hyperlink ref="A76" r:id="rId39" location="general" xr:uid="{F9B3D69D-ED0B-4DDC-A535-889E8782E29D}"/>
    <hyperlink ref="A77" r:id="rId40" location="Friday" display="FCA9: Learn to Canoe with Gabe Goldman" xr:uid="{BACF42FD-929A-4CDE-BEFD-45A4D2A2DB8B}"/>
    <hyperlink ref="A78" r:id="rId41" location="general" xr:uid="{85FC96B0-8436-4474-B6A0-D3954BBA7CEB}"/>
    <hyperlink ref="A79" r:id="rId42" location="general" xr:uid="{D5AE3EC7-ABF1-43A1-970D-8797DEA9E4D5}"/>
    <hyperlink ref="A80" r:id="rId43" location="general" xr:uid="{EC2F0DB4-59D1-435D-A8A7-25044BCBF738}"/>
    <hyperlink ref="A81" r:id="rId44" location="general" xr:uid="{51CD893E-1CDB-4BDE-AEC7-582B4B4DDEFB}"/>
    <hyperlink ref="A82" r:id="rId45" location="Friday" display="FCA10: Become a Campfire Building Expert with Gabe Goldman" xr:uid="{BDE5A5C6-6165-4A72-A44A-60589C387482}"/>
    <hyperlink ref="A101" r:id="rId46" xr:uid="{A64D57A7-1789-42E1-B1DB-DC280AED179B}"/>
    <hyperlink ref="A102" r:id="rId47" location="Yoga" xr:uid="{903A7FBD-462C-4F04-87F3-8BF8D565464F}"/>
    <hyperlink ref="A104" r:id="rId48" location="Hiking" xr:uid="{EC309282-4C8D-4676-AC70-081136575844}"/>
    <hyperlink ref="A105" r:id="rId49" location="Caving" xr:uid="{CA458113-D751-4A95-B54C-63EB73057183}"/>
    <hyperlink ref="A106" r:id="rId50" xr:uid="{8B9B2328-F55F-42F6-9B5D-D8CB614E86D6}"/>
    <hyperlink ref="A107" r:id="rId51" location="CoreArboretum" xr:uid="{E87D848C-9003-42DB-88FB-38EAF2C48B31}"/>
    <hyperlink ref="A108" r:id="rId52" location="FullDayBike" xr:uid="{9EE2DBB4-EE47-47F6-82B8-6A18E8C48D3B}"/>
    <hyperlink ref="A109" r:id="rId53" location="MonNorthBike" xr:uid="{112B4778-2B3D-44B8-BBDD-AD612BE5A9DA}"/>
    <hyperlink ref="A110" r:id="rId54" location="Core%20ArboretumHike" display="http://2018event.mosaicoutdoor.org/DaytimeActivities/SaturdayinMorgantown.aspx - Core%20ArboretumHike" xr:uid="{B7BE5143-E848-4813-B638-30EFA2D43BDE}"/>
    <hyperlink ref="A111" r:id="rId55" location="HistoricTour" xr:uid="{B6174823-A620-43A2-848A-0014D5227A3A}"/>
    <hyperlink ref="A114" r:id="rId56" location="MonSouthBike" xr:uid="{8D583D16-DF2E-4083-ACBD-B26B28F8FD77}"/>
    <hyperlink ref="A115" r:id="rId57" location="Afternoon" xr:uid="{6EDE37E5-CD39-47E3-89BC-33A95DB90EDA}"/>
    <hyperlink ref="A116" r:id="rId58" location="Afternoon" xr:uid="{E15F7FFD-063E-4E58-90D3-CD9C1FE358EE}"/>
    <hyperlink ref="A119" r:id="rId59" location="general" xr:uid="{15D43D69-8EEF-43D6-A2A5-3800479B4CC6}"/>
    <hyperlink ref="A120" r:id="rId60" location="Saturday" display="Boat Speed Tour of Cheat Lake" xr:uid="{695A63F3-3FC5-4518-A5CB-2A5C46735441}"/>
    <hyperlink ref="A121" r:id="rId61" location="Saturday" display="Full Day Paddle of Cheat Lake" xr:uid="{31DD283B-8AAA-42EE-A941-4891A92BEAE5}"/>
    <hyperlink ref="A122" r:id="rId62" location="general" xr:uid="{0B2659D4-B438-49CE-9858-991A7FD959EC}"/>
    <hyperlink ref="A123" r:id="rId63" location="general" xr:uid="{A6940BFB-C0BB-4592-A40E-111FE9E33F3D}"/>
    <hyperlink ref="A124" r:id="rId64" location="general" xr:uid="{B6F49C41-BD76-42B8-A305-6A6DEADD99EB}"/>
    <hyperlink ref="A125" r:id="rId65" location="Saturday" display="Experince the Nature of Emma Kaufmann Camp with Gabe Goldman" xr:uid="{2F62AE1B-553F-41CB-9848-0A81D20A9E2E}"/>
    <hyperlink ref="A126" r:id="rId66" location="general" xr:uid="{65BAC01E-6E1D-478A-85C3-628FB6D3C4B4}"/>
    <hyperlink ref="A127" r:id="rId67" location="Saturday" xr:uid="{23C92AAB-1829-43C7-8332-1013BA6C7B51}"/>
    <hyperlink ref="A129" r:id="rId68" location="Saturday" display="Torah Study Seesion with Ellen Flax" xr:uid="{5BF98B46-06C3-4767-AB12-D430C2FFD0A9}"/>
    <hyperlink ref="A130" r:id="rId69" location="Saturday" xr:uid="{93ECD9D5-A451-4C5E-9674-6289983A3039}"/>
    <hyperlink ref="A131" r:id="rId70" location="general" xr:uid="{4DBF6E7E-21B0-4B55-9725-906223390EF8}"/>
    <hyperlink ref="A132" r:id="rId71" location="Saturday" display="Make a Dream Catcher with Gabe Goldman" xr:uid="{903A6C97-1839-4EBF-919A-9B8067F961F6}"/>
    <hyperlink ref="A133" r:id="rId72" location="general" display="High Ropes SA1" xr:uid="{84EDF034-0B6E-4BB9-BFB9-B8DCAD1EE0B9}"/>
    <hyperlink ref="A134" r:id="rId73" location="general" xr:uid="{250E7A6E-CD10-417D-B93F-CFF1E7B6502D}"/>
    <hyperlink ref="A136" r:id="rId74" location="Saturday" xr:uid="{80CF9B80-F6FE-4AC2-933F-D389CD1B8216}"/>
    <hyperlink ref="A137" r:id="rId75" location="general" xr:uid="{D107032D-DE75-481F-AF61-D2AAE8229447}"/>
    <hyperlink ref="A138" r:id="rId76" location="general" display="High Ropes SA2" xr:uid="{20F5B418-5C0C-4824-ACDD-09171941E565}"/>
    <hyperlink ref="A141" r:id="rId77" location="general" xr:uid="{6FC58B0B-6439-440F-8C01-3F776E2EBFDB}"/>
    <hyperlink ref="A142" r:id="rId78" location="Saturday" xr:uid="{75A919F3-2EA8-4523-BB66-E0DF67EDF71C}"/>
    <hyperlink ref="A156" r:id="rId79" xr:uid="{ECD3A980-9A3F-44C1-A4A0-4BAEF497EAF3}"/>
    <hyperlink ref="A157" r:id="rId80" location="Yoga" display="Early Morning yoga Stretch" xr:uid="{8580921F-B1AB-4F0E-84F3-F3D11F8AD996}"/>
    <hyperlink ref="A159" r:id="rId81" location="Frank%20Llyod%20Wright%20Tour" xr:uid="{7AE35B8B-AF5E-4183-8602-225383B7BF02}"/>
    <hyperlink ref="A160" r:id="rId82" location="Historical%20Tours" xr:uid="{A9946F90-52AB-4BE6-B1FC-A1C506CAD1F5}"/>
    <hyperlink ref="A161" r:id="rId83" location="Whitewater%20Rafting" xr:uid="{16692F54-A100-4C6F-8110-F39EF741E521}"/>
    <hyperlink ref="A162" r:id="rId84" location="West%20Virginia%20Botanic%20Garden" xr:uid="{AE4943C2-28C5-49CD-AB69-FC156C091AD9}"/>
    <hyperlink ref="A163" r:id="rId85" location="QuebecRun" display="SF5: Strenuous Hike at Quebec Run Wild Area" xr:uid="{4E416A62-FC28-4510-A0E5-66A0D6D67123}"/>
    <hyperlink ref="A164" r:id="rId86" location="Frank%20Llyod%20Wright%20Tour" xr:uid="{67A216AB-2089-4DDF-88F8-9D0F6849D9B3}"/>
    <hyperlink ref="A165" r:id="rId87" location="DeckersCreek" display="Decker's Creek Trail Bike Ride" xr:uid="{60DC99E9-CDE5-49AD-A5D1-1F32ECB14950}"/>
    <hyperlink ref="A166" r:id="rId88" location="Rock%20Climbing" xr:uid="{97DC19B9-F7DB-4810-85B3-8A97AC2F7C9B}"/>
    <hyperlink ref="A167" r:id="rId89" location="CoopersRockModerateHike" xr:uid="{E4F18413-D76A-41BE-BCC9-EA3B63632726}"/>
    <hyperlink ref="A168" r:id="rId90" location="CoopersRockModerateHike" display="Moderate Hike 2 at Coopers Rock" xr:uid="{513925A0-5C37-4344-B54F-194AB6A6F4FF}"/>
    <hyperlink ref="A169" r:id="rId91" location="CoopersRockModerateHike" xr:uid="{26B060EE-BDBB-4B29-A9B6-F626A7B167DE}"/>
    <hyperlink ref="A170" r:id="rId92" location="Frank%20Llyod%20Wright%20Tour" xr:uid="{E9419EC3-4D8E-4BF7-9340-5E95CDAF6BC0}"/>
    <hyperlink ref="A172" r:id="rId93" location="Frank%20Llyod%20Wright%20Tour" xr:uid="{4E8A51FF-73DF-4407-BAFD-F52A23691869}"/>
    <hyperlink ref="A174" r:id="rId94" location="general" xr:uid="{91FACC00-2D9A-454A-99BB-2D6400BD22FA}"/>
    <hyperlink ref="A175" r:id="rId95" location="general" xr:uid="{FF855D37-24D5-4D93-BA2E-4677B0D5EB7D}"/>
    <hyperlink ref="A176" r:id="rId96" location="general" xr:uid="{081C69D7-7533-4901-93D3-32AF8BB28C31}"/>
    <hyperlink ref="A177" r:id="rId97" location="general" xr:uid="{6BB48521-1BFD-4481-B7AB-7DD0BC8B8351}"/>
    <hyperlink ref="A178" r:id="rId98" location="general" xr:uid="{4642072B-7874-4411-9ACE-00A428B52949}"/>
    <hyperlink ref="A179" r:id="rId99" location="general" xr:uid="{84996F99-6709-4AF2-BDC1-8B9BDF322DA9}"/>
    <hyperlink ref="A180" r:id="rId100" location="general" xr:uid="{56E08F92-8778-4543-B98E-FE47329490DB}"/>
    <hyperlink ref="A181" r:id="rId101" location="general" xr:uid="{0EDF01F7-3325-4C23-A8ED-CCFF4333EC72}"/>
    <hyperlink ref="A182" r:id="rId102" location="general" xr:uid="{AE930A7C-02EA-4BBE-9494-F24211D0AF8F}"/>
    <hyperlink ref="A183" r:id="rId103" location="general" xr:uid="{1BF3FACF-D9F9-4489-988E-829FF5365D2C}"/>
    <hyperlink ref="A185" r:id="rId104" location="general" xr:uid="{3878F9CD-DA3B-4E1E-92EF-ABE11CC939E2}"/>
    <hyperlink ref="A186" r:id="rId105" location="general" xr:uid="{504D053C-C776-4939-B842-0FBA56A988F0}"/>
    <hyperlink ref="A190" r:id="rId106" location="general" xr:uid="{4BEDFC52-FA70-4B60-84BB-314207EBAA9E}"/>
    <hyperlink ref="A191" r:id="rId107" location="Sunday" display="R/T Paddle to Beach Marina (8-mile)" xr:uid="{DCE90FEE-1806-4331-9D08-075469FB4747}"/>
    <hyperlink ref="A198" r:id="rId108" location="Sunday" xr:uid="{B1CBFC2B-F86D-476C-9935-9EDD39E8BAA0}"/>
    <hyperlink ref="A199" r:id="rId109" location="Sunday" xr:uid="{A6A60B40-9378-465C-A8A9-CDEBCB641875}"/>
    <hyperlink ref="A211" r:id="rId110" location="CarDepartures" xr:uid="{9B104650-2DAA-4966-8B29-660ED86A11E5}"/>
    <hyperlink ref="A212" r:id="rId111" location="BusDepartures" xr:uid="{3BDF8699-3A55-46D9-9D03-2F9BB614CDCA}"/>
    <hyperlink ref="A213" r:id="rId112" location="CarDepartures" xr:uid="{559909B8-E5CD-4727-8BCF-FBC4C3F51704}"/>
    <hyperlink ref="A214" r:id="rId113" location="CarDepartures" xr:uid="{AC079EBB-2637-4F7E-ABE6-5ADA03E87DAD}"/>
    <hyperlink ref="A64" r:id="rId114" location="Cucumber%20Falls" display="FOM2:Easy to Moderate Hike to Cucumber Falls via Great Gorge and Meadow Run Trails" xr:uid="{280625D6-566F-4762-BD25-2D52EA27E274}"/>
    <hyperlink ref="K159" r:id="rId115" location="Frank%20Llyod%20Wright%20Tour" xr:uid="{181B5594-D99E-4A8B-9BF9-560276FA26C5}"/>
    <hyperlink ref="A184" r:id="rId116" location="Overlook" xr:uid="{618B469B-871E-4823-AAF8-140C07B2B36C}"/>
    <hyperlink ref="A68" r:id="rId117" location="CheatLakeTrial" xr:uid="{880DE342-51FA-4466-A86E-551124659EB6}"/>
    <hyperlink ref="M91" r:id="rId118" location="locationId=26507&amp;locationType=2&amp;save=1&amp;tdate=8/31/2018" display="Official Candle lighting is at 7:34 PM" xr:uid="{E689B5F0-2616-4CBD-8332-FECDDDA0C56A}"/>
    <hyperlink ref="M151" r:id="rId119" location="/incident/IDGCHH8DCKMXEAP1JDE9P020JXQHTH" display="Official Candle Shabbat Ends at 8:32 PM" xr:uid="{1AAAC144-35A2-4AF5-9A0E-C1F5EAEE57DD}"/>
    <hyperlink ref="X184" r:id="rId120" display="https://wvstateparks.com/park/coopers-rock-state-forest/" xr:uid="{7D4A1095-9D7D-4542-BF68-3C955178F563}"/>
    <hyperlink ref="AC13" r:id="rId121" location="W4" display="http://2018event.mosaicoutdoor.org/Pre-Trip.aspx#W4" xr:uid="{AA2475BE-34A7-44DE-91AE-343CD54295FA}"/>
    <hyperlink ref="Y166" r:id="rId122" display="kevin.shon@mail.wvu.edu" xr:uid="{68FA3816-4F1A-49F4-B19D-FE429261CAF6}"/>
    <hyperlink ref="X166" r:id="rId123" display="https://adventurewv.wvu.edu/staff" xr:uid="{B563E579-4C83-47DA-AE9A-1323F66A4C39}"/>
    <hyperlink ref="Y165" r:id="rId124" display="nathan.harlan@mail.wvu.edu" xr:uid="{1B149BAB-B76F-4790-BF16-FBB0C00B59D5}"/>
    <hyperlink ref="Y164" r:id="rId125" display="mailto:groupsales@paconserve.org" xr:uid="{2C533E01-7B2C-49C8-806A-7511106B9772}"/>
    <hyperlink ref="X164" r:id="rId126" display="https://www.fallingwater.org" xr:uid="{CF94BA72-D1CC-46F4-A014-72BF813D4AD7}"/>
    <hyperlink ref="Y114" r:id="rId127" display="chip@wamsleycycles.com" xr:uid="{7F13AC0D-BB1D-4204-9BC5-853489AA5CDA}"/>
    <hyperlink ref="Y109" r:id="rId128" display="chip@wamsleycycles.com" xr:uid="{3EDE4FAD-A150-46B9-9FED-C957ABEFCA92}"/>
    <hyperlink ref="Y108" r:id="rId129" display="chip@wamsleycycles.com" xr:uid="{77C67247-DB65-4974-B4D5-212C670BBDF3}"/>
    <hyperlink ref="X114" r:id="rId130" display="https://www.wamsleycycles.com/" xr:uid="{1DD1EEB5-4987-4925-9E2D-18906D87DABA}"/>
    <hyperlink ref="X109" r:id="rId131" display="https://www.wamsleycycles.com/" xr:uid="{4A970C4D-2656-45DA-8D0E-F854A112C644}"/>
    <hyperlink ref="X108" r:id="rId132" display="https://www.wamsleycycles.com/" xr:uid="{A8516B5E-D961-4990-BF77-86E73A1CD4E8}"/>
    <hyperlink ref="X56" r:id="rId133" display="https://wilderness-voyageurs.com" xr:uid="{6CA32F53-F44C-4532-828E-EAF319BD9F4D}"/>
    <hyperlink ref="Y56" r:id="rId134" display="tracy@wilderness-voyageurs.com" xr:uid="{7C36AEE3-F5E3-459F-BA0C-D0B44F9FA5C0}"/>
    <hyperlink ref="Y52:Y53" r:id="rId135" display="tracy@wilderness-voyageurs.com" xr:uid="{6C60B8B1-7BA7-43E6-A436-2A6673B82DA0}"/>
    <hyperlink ref="Y50" r:id="rId136" display="tracy@wilderness-voyageurs.com" xr:uid="{BA1AC5EE-6419-4FFB-8D19-D2A7477377C0}"/>
    <hyperlink ref="Y13" r:id="rId137" display="info@pghtours.com" xr:uid="{060AA1A7-1E38-4DB3-8E4E-60AF1E8EC0C0}"/>
    <hyperlink ref="X13" r:id="rId138" display="https://www.pghtours.com/" xr:uid="{13A82FE7-1C76-4CE5-A616-62FA7CA38C98}"/>
    <hyperlink ref="AC156" r:id="rId139" display="http://2018event.mosaicoutdoor.org/DaytimeActivities/Sunday.aspx" xr:uid="{E1127BC4-03A7-43C1-BF4F-B1E9DB7B8BA3}"/>
    <hyperlink ref="AC2" r:id="rId140" location="Tuesday" display="http://2018event.mosaicoutdoor.org/Pre-Trip.aspx#Tuesday" xr:uid="{D5106AD3-5BC6-4D8E-B2BE-B3D3E06308B1}"/>
    <hyperlink ref="AC167" r:id="rId141" location="CoopersRockModerateHike" display="http://2018event.mosaicoutdoor.org/DaytimeActivities/Sunday.aspx#CoopersRockModerateHike" xr:uid="{EEC00E05-85E3-4CDD-89D0-931A2CAAAFAF}"/>
    <hyperlink ref="AC104" r:id="rId142" location="Hiking" display="http://2018event.mosaicoutdoor.org/DaytimeActivities/Saturday.aspx#Hiking" xr:uid="{F9939FF9-9FFF-4390-B413-BB1DB23ACD4E}"/>
    <hyperlink ref="AC82" r:id="rId143" location="Friday" display="http://2018event.mosaicoutdoor.org/DaytimeActivities/CampDaytimeActivities.aspx#Friday" xr:uid="{353A661E-5519-4A9A-A5B6-6A9C53DFB530}"/>
    <hyperlink ref="AC66" r:id="rId144" location="Swallow%20Falls" display="http://2018event.mosaicoutdoor.org/DaytimeActivities/Friday.aspx#Swallow%20Falls" xr:uid="{701D0744-4DAC-4B07-8921-45C5196BAD16}"/>
    <hyperlink ref="AC191" r:id="rId145" location="Sunday" display="http://2018event.mosaicoutdoor.org/DaytimeActivities/CampDaytimeActivities.aspx#Sunday" xr:uid="{94349B48-DDF7-470A-85EB-B54F9CB9F784}"/>
    <hyperlink ref="AC174" r:id="rId146" location="Sunday" display="http://2018event.mosaicoutdoor.org/DaytimeActivities/CampDaytimeActivities.aspx#Sunday" xr:uid="{3A43C0B7-CA6C-4B26-A996-0B67ED9ACB95}"/>
    <hyperlink ref="AC166" r:id="rId147" location="Rock%20Climbing" display="http://2018event.mosaicoutdoor.org/DaytimeActivities/Sunday.aspx#Rock%20Climbing" xr:uid="{353A58C8-91CA-45AD-8BE3-99A351FF7801}"/>
    <hyperlink ref="AC165" r:id="rId148" location="DeckersCreek" display="http://2018event.mosaicoutdoor.org/DaytimeActivities/Sunday.aspx#DeckersCreek" xr:uid="{15E23FAD-0215-4DBC-A35C-9354F6857A7D}"/>
    <hyperlink ref="AC170" r:id="rId149" location="Frank%20Llyod%20Wright%20Tour" display="http://2018event.mosaicoutdoor.org/DaytimeActivities/Sunday.aspx#Frank%20Llyod%20Wright%20Tour" xr:uid="{B7F83B69-5A8B-4EF8-910D-E314CC5946F5}"/>
    <hyperlink ref="AC164" r:id="rId150" location="Frank%20Llyod%20Wright%20Tour" display="http://2018event.mosaicoutdoor.org/DaytimeActivities/Sunday.aspx#Frank%20Llyod%20Wright%20Tour" xr:uid="{E0AE8EE1-D385-40B8-9204-D3DD7477BDB5}"/>
    <hyperlink ref="AC163" r:id="rId151" location="QuebecRun" display="http://2018event.mosaicoutdoor.org/DaytimeActivities/Saturday.aspx#QuebecRun" xr:uid="{5D2AF7EE-6A59-42B2-8E8D-13340C3D5B2E}"/>
    <hyperlink ref="AC162" r:id="rId152" location="West%20Virginia%20Botanic%20Garden" display="http://2018event.mosaicoutdoor.org/DaytimeActivities/Sunday.aspx#West%20Virginia%20Botanic%20Garden" xr:uid="{FAD3C604-408A-48C3-9075-9F5A51B0E68A}"/>
    <hyperlink ref="AC161" r:id="rId153" location="Whitewater%20Rafting" display="http://2018event.mosaicoutdoor.org/DaytimeActivities/Sunday.aspx#Whitewater%20Rafting" xr:uid="{FA66C1D1-B8C9-420B-8A2C-D6989D5613CC}"/>
    <hyperlink ref="AC160" r:id="rId154" location="Historical%20Tours" display="http://2018event.mosaicoutdoor.org/DaytimeActivities/Sunday.aspx#Historical%20Tours" xr:uid="{BC902B7F-8157-4E44-9E87-DB8D798574CE}"/>
    <hyperlink ref="AC159" r:id="rId155" location="Frank%20Llyod%20Wright%20Tour" display="http://2018event.mosaicoutdoor.org/DaytimeActivities/Sunday.aspx#Frank%20Llyod%20Wright%20Tour" xr:uid="{AE3ADABB-46D2-4DDE-ADFE-06323FC97DCB}"/>
    <hyperlink ref="Y105" r:id="rId156" display="reservations@laurelcaverns.com" xr:uid="{6102E797-2297-4A46-9CF0-05CFEEA44E15}"/>
    <hyperlink ref="X28" r:id="rId157" display="http://www.walktheburgh.com" xr:uid="{781B5235-A3DD-4F12-A00A-11A54F5D4A9B}"/>
    <hyperlink ref="X27" r:id="rId158" display="https://www.ventureoutdoors.org/kayak-pittsburgh-north-shore/" xr:uid="{DD78D112-1E2C-4EE9-9AD2-50C562F874BD}"/>
    <hyperlink ref="X10" r:id="rId159" display="http://www.biketheburgh.com" xr:uid="{1DC9E3E9-384C-4D73-AC7A-8EB63BADE5D8}"/>
    <hyperlink ref="Z164" r:id="rId160" display="groupsales@paconserve.org" xr:uid="{B6FABC06-6A53-4E5E-991A-A014C494FE3D}"/>
    <hyperlink ref="Y62" r:id="rId161" display="groupsales@paconserve.org" xr:uid="{E9B9F929-2556-488C-B9FA-CCBB0F2E82FC}"/>
    <hyperlink ref="Y159" r:id="rId162" display="mailto:groupsales@paconserve.org" xr:uid="{D8489AD9-250A-4532-8474-EC5F44E3C8F5}"/>
    <hyperlink ref="Y161" r:id="rId163" display="ejacoby@wispresort.com" xr:uid="{9FD96697-539B-4DB7-8078-F760DA663E9B}"/>
    <hyperlink ref="X161" r:id="rId164" display="http://www.adventuresportscenter.com/" xr:uid="{CD400575-D32B-4E23-9193-DFD145D4137A}"/>
    <hyperlink ref="X167:X168" r:id="rId165" display="https://wvstateparks.com/park/coopers-rock-state-forest/" xr:uid="{F3A3C061-81FE-435B-AFBB-122760631D52}"/>
    <hyperlink ref="X167" r:id="rId166" display="https://wvstateparks.com/park/coopers-rock-state-forest/" xr:uid="{F205819C-8D92-4BB1-B146-0D53A013F845}"/>
    <hyperlink ref="X104" r:id="rId167" display="https://www.hikingproject.com/trail/7048780/coopers-rock-grand-loop" xr:uid="{49D4C1C8-9056-43F8-866D-41479E7B80D5}"/>
    <hyperlink ref="X163" r:id="rId168" display="https://www.alltrails.com/trail/us/pennsylvania/quebec-run-outer-loop-trail" xr:uid="{F9D7060C-C035-4934-AD23-815853FEE376}"/>
    <hyperlink ref="X105" r:id="rId169" display="http://www.laurelcaverns.com" xr:uid="{18A3B791-A2E4-4B5D-AC7D-FD9627AC7F9C}"/>
    <hyperlink ref="X106" r:id="rId170" display="https://wilderness-voyageurs.com" xr:uid="{6978B78D-3A16-4DEB-A04A-0D6CE7F76B31}"/>
    <hyperlink ref="X54" r:id="rId171" display="https://waterlandlife.org/land-conservation/explore-our-properties/bear-run-nature-reserve/" xr:uid="{47C88B3A-CEBF-46DB-9A22-5367E251CEB8}"/>
    <hyperlink ref="X59" r:id="rId172" display="http://kentuckknob.com/" xr:uid="{B2EA0644-23F7-49E4-83AF-30BB211F2D0F}"/>
    <hyperlink ref="X58" r:id="rId173" display="http://kentuckknob.com/" xr:uid="{00770D6E-7420-4BF5-A413-B869E4DC4EAB}"/>
    <hyperlink ref="X62" r:id="rId174" display="https://www.fallingwater.org/" xr:uid="{A2C0996D-D746-4EAD-91CA-F4709DBD983D}"/>
    <hyperlink ref="X52:X54" r:id="rId175" display="https://wilderness-voyageurs.com" xr:uid="{C0824A53-BB78-4E66-BCE4-ADFA42476B6D}"/>
    <hyperlink ref="X52" r:id="rId176" display="https://wilderness-voyageurs.com" xr:uid="{9358DE4D-0360-4F7E-AC69-5B7939857866}"/>
  </hyperlinks>
  <printOptions horizontalCentered="1"/>
  <pageMargins left="0.7" right="0.7" top="1" bottom="0.75" header="0.3" footer="0.3"/>
  <pageSetup scale="57" orientation="landscape" r:id="rId177"/>
  <headerFooter>
    <oddHeader>&amp;L&amp;G&amp;CJewish Outdoor Escape 2018
Appalachian Sensation&amp;R&amp;G</oddHeader>
    <oddFooter>&amp;L&amp;P of &amp;N&amp;CSubject to change. Status is as of date of document&amp;R&amp;D</oddFooter>
  </headerFooter>
  <rowBreaks count="8" manualBreakCount="8">
    <brk id="7" max="13" man="1"/>
    <brk id="24" max="13" man="1"/>
    <brk id="46" max="13" man="1"/>
    <brk id="61" max="13" man="1"/>
    <brk id="100" max="13" man="1"/>
    <brk id="127" max="13" man="1"/>
    <brk id="155" max="13" man="1"/>
    <brk id="188" max="13" man="1"/>
  </rowBreaks>
  <colBreaks count="1" manualBreakCount="1">
    <brk id="11" max="216" man="1"/>
  </colBreaks>
  <legacyDrawingHF r:id="rId17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Master Schedule</vt:lpstr>
      <vt:lpstr>Transportation</vt:lpstr>
      <vt:lpstr>Activity Checklist</vt:lpstr>
      <vt:lpstr>'Activity Checklist'!Print_Area</vt:lpstr>
      <vt:lpstr>'Master Schedule'!Print_Area</vt:lpstr>
      <vt:lpstr>'Activity Checklist'!Print_Titles</vt:lpstr>
      <vt:lpstr>'Master Schedule'!Print_Titles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Horowitz</dc:creator>
  <cp:lastModifiedBy>Brian Horowitz</cp:lastModifiedBy>
  <cp:lastPrinted>2018-07-02T19:49:52Z</cp:lastPrinted>
  <dcterms:created xsi:type="dcterms:W3CDTF">2018-05-04T17:35:44Z</dcterms:created>
  <dcterms:modified xsi:type="dcterms:W3CDTF">2018-07-02T19:50:16Z</dcterms:modified>
</cp:coreProperties>
</file>